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drawings/drawing17.xml" ContentType="application/vnd.openxmlformats-officedocument.drawingml.chartshapes+xml"/>
  <Override PartName="/xl/charts/chart14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drawings/drawing20.xml" ContentType="application/vnd.openxmlformats-officedocument.drawingml.chartshapes+xml"/>
  <Override PartName="/xl/charts/chart16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7.xml" ContentType="application/vnd.openxmlformats-officedocument.drawingml.chart+xml"/>
  <Override PartName="/xl/drawings/drawing23.xml" ContentType="application/vnd.openxmlformats-officedocument.drawingml.chartshapes+xml"/>
  <Override PartName="/xl/charts/chart18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9.xml" ContentType="application/vnd.openxmlformats-officedocument.drawingml.chart+xml"/>
  <Override PartName="/xl/drawings/drawing26.xml" ContentType="application/vnd.openxmlformats-officedocument.drawingml.chartshapes+xml"/>
  <Override PartName="/xl/charts/chart20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21.xml" ContentType="application/vnd.openxmlformats-officedocument.drawingml.chart+xml"/>
  <Override PartName="/xl/drawings/drawing29.xml" ContentType="application/vnd.openxmlformats-officedocument.drawingml.chartshapes+xml"/>
  <Override PartName="/xl/charts/chart22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23.xml" ContentType="application/vnd.openxmlformats-officedocument.drawingml.chart+xml"/>
  <Override PartName="/xl/drawings/drawing32.xml" ContentType="application/vnd.openxmlformats-officedocument.drawingml.chartshapes+xml"/>
  <Override PartName="/xl/charts/chart24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25.xml" ContentType="application/vnd.openxmlformats-officedocument.drawingml.chart+xml"/>
  <Override PartName="/xl/drawings/drawing35.xml" ContentType="application/vnd.openxmlformats-officedocument.drawingml.chartshapes+xml"/>
  <Override PartName="/xl/charts/chart26.xml" ContentType="application/vnd.openxmlformats-officedocument.drawingml.chart+xml"/>
  <Override PartName="/xl/drawings/drawing3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C:\Calibrations\Cal protocol\"/>
    </mc:Choice>
  </mc:AlternateContent>
  <xr:revisionPtr revIDLastSave="0" documentId="13_ncr:1_{DFA043B1-F500-4E19-8F8F-3C4A16B42D92}" xr6:coauthVersionLast="43" xr6:coauthVersionMax="43" xr10:uidLastSave="{00000000-0000-0000-0000-000000000000}"/>
  <bookViews>
    <workbookView xWindow="30675" yWindow="135" windowWidth="25410" windowHeight="14535" tabRatio="626" xr2:uid="{00000000-000D-0000-FFFF-FFFF00000000}"/>
  </bookViews>
  <sheets>
    <sheet name="3-2" sheetId="1" r:id="rId1"/>
    <sheet name="3-12" sheetId="2" r:id="rId2"/>
    <sheet name="Class-A" sheetId="3" r:id="rId3"/>
    <sheet name="Class-B" sheetId="4" r:id="rId4"/>
    <sheet name="Class-C" sheetId="5" r:id="rId5"/>
    <sheet name="Class-D" sheetId="6" r:id="rId6"/>
    <sheet name="Table-2" sheetId="7" r:id="rId7"/>
    <sheet name="Table-3" sheetId="8" r:id="rId8"/>
    <sheet name="Table-4" sheetId="9" r:id="rId9"/>
    <sheet name="Table-5" sheetId="10" r:id="rId10"/>
  </sheets>
  <definedNames>
    <definedName name="_Toc364672890" localSheetId="0">'3-2'!$D$7</definedName>
  </definedNames>
  <calcPr calcId="191029"/>
  <customWorkbookViews>
    <customWorkbookView name="Mathieu van den Bergh - Personal View" guid="{9F2B8030-0AF7-4699-A9BE-7E36FA730EED}" mergeInterval="0" personalView="1" maximized="1" windowWidth="1276" windowHeight="83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D10" i="1" l="1"/>
  <c r="AD11" i="1"/>
  <c r="AD12" i="1"/>
  <c r="AD13" i="1"/>
  <c r="AD14" i="1"/>
  <c r="B19" i="1" l="1"/>
  <c r="A19" i="1"/>
  <c r="B10" i="2" l="1"/>
  <c r="A17" i="2"/>
  <c r="J45" i="3" l="1"/>
  <c r="J43" i="3"/>
  <c r="J41" i="3"/>
  <c r="J39" i="3"/>
  <c r="J37" i="3"/>
  <c r="J35" i="3"/>
  <c r="J33" i="3"/>
  <c r="J31" i="3"/>
  <c r="J29" i="3"/>
  <c r="J27" i="3"/>
  <c r="J25" i="3"/>
  <c r="J23" i="3"/>
  <c r="J21" i="3"/>
  <c r="J19" i="3"/>
  <c r="L18" i="3"/>
  <c r="L17" i="3"/>
  <c r="J17" i="3"/>
  <c r="L16" i="3"/>
  <c r="L15" i="3"/>
  <c r="J15" i="3"/>
  <c r="L14" i="3"/>
  <c r="L13" i="3"/>
  <c r="J13" i="3"/>
  <c r="L12" i="3"/>
  <c r="L11" i="3"/>
  <c r="J11" i="3"/>
  <c r="L10" i="3"/>
  <c r="L9" i="3"/>
  <c r="J9" i="3"/>
  <c r="L8" i="3"/>
  <c r="L7" i="3"/>
  <c r="J7" i="3"/>
  <c r="I7" i="5" l="1"/>
  <c r="I9" i="5"/>
  <c r="I11" i="5"/>
  <c r="I13" i="5"/>
  <c r="I15" i="5"/>
  <c r="I17" i="5"/>
  <c r="I19" i="5"/>
  <c r="I21" i="5"/>
  <c r="F22" i="1" l="1"/>
  <c r="E22" i="1"/>
  <c r="K9" i="6" l="1"/>
  <c r="K11" i="6"/>
  <c r="K13" i="6"/>
  <c r="K15" i="6"/>
  <c r="K17" i="6"/>
  <c r="K19" i="6"/>
  <c r="K21" i="6"/>
  <c r="K23" i="6"/>
  <c r="K25" i="6"/>
  <c r="K27" i="6"/>
  <c r="K29" i="6"/>
  <c r="K31" i="6"/>
  <c r="K33" i="6"/>
  <c r="K35" i="6"/>
  <c r="K37" i="6"/>
  <c r="K39" i="6"/>
  <c r="K41" i="6"/>
  <c r="K43" i="6"/>
  <c r="K45" i="6"/>
  <c r="K7" i="6"/>
  <c r="I45" i="6"/>
  <c r="I43" i="6"/>
  <c r="I41" i="6"/>
  <c r="I39" i="6"/>
  <c r="I37" i="6"/>
  <c r="I35" i="6"/>
  <c r="I33" i="6"/>
  <c r="I31" i="6"/>
  <c r="I29" i="6"/>
  <c r="I27" i="6"/>
  <c r="I25" i="6"/>
  <c r="I23" i="6"/>
  <c r="I21" i="6"/>
  <c r="I19" i="6"/>
  <c r="I17" i="6"/>
  <c r="I15" i="6"/>
  <c r="I13" i="6"/>
  <c r="I11" i="6"/>
  <c r="I9" i="6"/>
  <c r="I7" i="6"/>
  <c r="G7" i="6"/>
  <c r="G8" i="6" s="1"/>
  <c r="G9" i="6" s="1"/>
  <c r="G10" i="6" s="1"/>
  <c r="G11" i="6" s="1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G22" i="6" s="1"/>
  <c r="G23" i="6" s="1"/>
  <c r="G24" i="6" s="1"/>
  <c r="G25" i="6" s="1"/>
  <c r="G26" i="6" s="1"/>
  <c r="G27" i="6" s="1"/>
  <c r="G28" i="6" s="1"/>
  <c r="G29" i="6" s="1"/>
  <c r="G30" i="6" s="1"/>
  <c r="G31" i="6" s="1"/>
  <c r="G32" i="6" s="1"/>
  <c r="G33" i="6" s="1"/>
  <c r="G34" i="6" s="1"/>
  <c r="G35" i="6" s="1"/>
  <c r="G36" i="6" s="1"/>
  <c r="G37" i="6" s="1"/>
  <c r="G38" i="6" s="1"/>
  <c r="G39" i="6" s="1"/>
  <c r="G40" i="6" s="1"/>
  <c r="G41" i="6" s="1"/>
  <c r="G42" i="6" s="1"/>
  <c r="G43" i="6" s="1"/>
  <c r="G44" i="6" s="1"/>
  <c r="G45" i="6" s="1"/>
  <c r="I5" i="6"/>
  <c r="I1" i="6"/>
  <c r="H1" i="6"/>
  <c r="I45" i="5"/>
  <c r="I43" i="5"/>
  <c r="I41" i="5"/>
  <c r="I39" i="5"/>
  <c r="I37" i="5"/>
  <c r="I35" i="5"/>
  <c r="I33" i="5"/>
  <c r="I31" i="5"/>
  <c r="I29" i="5"/>
  <c r="I27" i="5"/>
  <c r="I25" i="5"/>
  <c r="I23" i="5"/>
  <c r="G7" i="5"/>
  <c r="G8" i="5" s="1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I5" i="5"/>
  <c r="I1" i="5"/>
  <c r="H1" i="5"/>
  <c r="I5" i="4"/>
  <c r="G7" i="4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I1" i="4"/>
  <c r="H1" i="4"/>
  <c r="J1" i="3"/>
  <c r="I1" i="3"/>
  <c r="L3" i="1"/>
  <c r="L4" i="1" s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H7" i="3"/>
  <c r="H8" i="3" s="1"/>
  <c r="H9" i="3" s="1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H40" i="3" s="1"/>
  <c r="H41" i="3" s="1"/>
  <c r="H42" i="3" s="1"/>
  <c r="H43" i="3" s="1"/>
  <c r="H44" i="3" s="1"/>
  <c r="H45" i="3" s="1"/>
  <c r="AH47" i="2"/>
  <c r="AG47" i="2"/>
  <c r="AF47" i="2"/>
  <c r="AE47" i="2"/>
  <c r="AD47" i="2"/>
  <c r="Y47" i="2"/>
  <c r="Z47" i="2"/>
  <c r="AA47" i="2"/>
  <c r="AB47" i="2"/>
  <c r="X47" i="2"/>
  <c r="G4" i="10"/>
  <c r="G5" i="10" s="1"/>
  <c r="G6" i="10" s="1"/>
  <c r="G7" i="10" s="1"/>
  <c r="G8" i="10" s="1"/>
  <c r="G9" i="10" s="1"/>
  <c r="G10" i="10" s="1"/>
  <c r="G11" i="10" s="1"/>
  <c r="G12" i="10" s="1"/>
  <c r="G13" i="10" s="1"/>
  <c r="G14" i="10" s="1"/>
  <c r="G15" i="10" s="1"/>
  <c r="G16" i="10" s="1"/>
  <c r="G17" i="10" s="1"/>
  <c r="G18" i="10" s="1"/>
  <c r="G19" i="10" s="1"/>
  <c r="G20" i="10" s="1"/>
  <c r="G21" i="10" s="1"/>
  <c r="G22" i="10" s="1"/>
  <c r="G4" i="9"/>
  <c r="G5" i="9" s="1"/>
  <c r="G6" i="9" s="1"/>
  <c r="G7" i="9" s="1"/>
  <c r="G8" i="9" s="1"/>
  <c r="G9" i="9" s="1"/>
  <c r="G10" i="9" s="1"/>
  <c r="G11" i="9" s="1"/>
  <c r="G12" i="9" s="1"/>
  <c r="G13" i="9" s="1"/>
  <c r="G14" i="9" s="1"/>
  <c r="G15" i="9" s="1"/>
  <c r="G16" i="9" s="1"/>
  <c r="G17" i="9" s="1"/>
  <c r="G18" i="9" s="1"/>
  <c r="G19" i="9" s="1"/>
  <c r="G20" i="9" s="1"/>
  <c r="G21" i="9" s="1"/>
  <c r="G22" i="9" s="1"/>
  <c r="AE30" i="2"/>
  <c r="AF30" i="2"/>
  <c r="AG30" i="2"/>
  <c r="AH30" i="2"/>
  <c r="AD30" i="2"/>
  <c r="G4" i="8"/>
  <c r="G5" i="8" s="1"/>
  <c r="G6" i="8" s="1"/>
  <c r="G7" i="8" s="1"/>
  <c r="G8" i="8" s="1"/>
  <c r="G9" i="8" s="1"/>
  <c r="G10" i="8" s="1"/>
  <c r="G11" i="8" s="1"/>
  <c r="G12" i="8" s="1"/>
  <c r="G13" i="8" s="1"/>
  <c r="G14" i="8" s="1"/>
  <c r="G15" i="8" s="1"/>
  <c r="G16" i="8" s="1"/>
  <c r="G17" i="8" s="1"/>
  <c r="G18" i="8" s="1"/>
  <c r="G19" i="8" s="1"/>
  <c r="G20" i="8" s="1"/>
  <c r="G21" i="8" s="1"/>
  <c r="G22" i="8" s="1"/>
  <c r="G5" i="7"/>
  <c r="G7" i="7" s="1"/>
  <c r="G9" i="7" s="1"/>
  <c r="G11" i="7" s="1"/>
  <c r="G13" i="7" s="1"/>
  <c r="G15" i="7" s="1"/>
  <c r="G17" i="7" s="1"/>
  <c r="G19" i="7" s="1"/>
  <c r="G21" i="7" s="1"/>
  <c r="G23" i="7" s="1"/>
  <c r="G25" i="7" s="1"/>
  <c r="G27" i="7" s="1"/>
  <c r="G29" i="7" s="1"/>
  <c r="G31" i="7" s="1"/>
  <c r="G33" i="7" s="1"/>
  <c r="G35" i="7" s="1"/>
  <c r="G37" i="7" s="1"/>
  <c r="G39" i="7" s="1"/>
  <c r="G41" i="7" s="1"/>
  <c r="J5" i="3"/>
  <c r="V27" i="2"/>
  <c r="K17" i="2" s="1"/>
  <c r="V26" i="2"/>
  <c r="K15" i="2" s="1"/>
  <c r="U27" i="2"/>
  <c r="J17" i="2" s="1"/>
  <c r="H28" i="10" s="1"/>
  <c r="U26" i="2"/>
  <c r="J15" i="2" s="1"/>
  <c r="G28" i="10" s="1"/>
  <c r="T27" i="2"/>
  <c r="I17" i="2" s="1"/>
  <c r="H28" i="8" s="1"/>
  <c r="T26" i="2"/>
  <c r="I15" i="2" s="1"/>
  <c r="G28" i="8" s="1"/>
  <c r="S27" i="2"/>
  <c r="H17" i="2" s="1"/>
  <c r="P6" i="7" s="1"/>
  <c r="S26" i="2"/>
  <c r="H15" i="2" s="1"/>
  <c r="AC47" i="2"/>
  <c r="AC48" i="2" s="1"/>
  <c r="AC49" i="2" s="1"/>
  <c r="AC50" i="2" s="1"/>
  <c r="AC51" i="2" s="1"/>
  <c r="AC52" i="2" s="1"/>
  <c r="AC53" i="2" s="1"/>
  <c r="AC54" i="2" s="1"/>
  <c r="AC55" i="2" s="1"/>
  <c r="AC56" i="2" s="1"/>
  <c r="AC57" i="2" s="1"/>
  <c r="AC58" i="2" s="1"/>
  <c r="AC59" i="2" s="1"/>
  <c r="AC60" i="2" s="1"/>
  <c r="AC61" i="2" s="1"/>
  <c r="AC62" i="2" s="1"/>
  <c r="AC63" i="2" s="1"/>
  <c r="AC64" i="2" s="1"/>
  <c r="AC65" i="2" s="1"/>
  <c r="AC66" i="2" s="1"/>
  <c r="AC67" i="2" s="1"/>
  <c r="AC68" i="2" s="1"/>
  <c r="AC69" i="2" s="1"/>
  <c r="AC70" i="2" s="1"/>
  <c r="AC71" i="2" s="1"/>
  <c r="AC72" i="2" s="1"/>
  <c r="AC73" i="2" s="1"/>
  <c r="AC74" i="2" s="1"/>
  <c r="AC75" i="2" s="1"/>
  <c r="AC76" i="2" s="1"/>
  <c r="AC77" i="2" s="1"/>
  <c r="AC78" i="2" s="1"/>
  <c r="AC79" i="2" s="1"/>
  <c r="AC80" i="2" s="1"/>
  <c r="AC81" i="2" s="1"/>
  <c r="AC82" i="2" s="1"/>
  <c r="AC83" i="2" s="1"/>
  <c r="AC84" i="2" s="1"/>
  <c r="W47" i="2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30" i="2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L29" i="2"/>
  <c r="L30" i="2" s="1"/>
  <c r="L31" i="2" s="1"/>
  <c r="L32" i="2" s="1"/>
  <c r="L33" i="2" s="1"/>
  <c r="L34" i="2" s="1"/>
  <c r="L35" i="2" s="1"/>
  <c r="L36" i="2" s="1"/>
  <c r="L37" i="2" s="1"/>
  <c r="L38" i="2" s="1"/>
  <c r="L39" i="2" s="1"/>
  <c r="L40" i="2" s="1"/>
  <c r="L41" i="2" s="1"/>
  <c r="C27" i="2"/>
  <c r="B25" i="2"/>
  <c r="A28" i="2" s="1"/>
  <c r="B17" i="2"/>
  <c r="F9" i="2"/>
  <c r="F10" i="2" s="1"/>
  <c r="F8" i="2"/>
  <c r="F7" i="2"/>
  <c r="L3" i="2"/>
  <c r="L4" i="2" s="1"/>
  <c r="L5" i="2" s="1"/>
  <c r="L6" i="2" s="1"/>
  <c r="L7" i="2" s="1"/>
  <c r="L8" i="2" s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B25" i="1"/>
  <c r="F7" i="1"/>
  <c r="F8" i="1"/>
  <c r="S50" i="1"/>
  <c r="K8" i="4" s="1"/>
  <c r="S51" i="1"/>
  <c r="K9" i="4" s="1"/>
  <c r="L9" i="4" s="1"/>
  <c r="S52" i="1"/>
  <c r="K10" i="4" s="1"/>
  <c r="S53" i="1"/>
  <c r="K11" i="4" s="1"/>
  <c r="L11" i="4" s="1"/>
  <c r="S54" i="1"/>
  <c r="K12" i="4" s="1"/>
  <c r="S55" i="1"/>
  <c r="K13" i="4" s="1"/>
  <c r="L13" i="4" s="1"/>
  <c r="S56" i="1"/>
  <c r="K14" i="4" s="1"/>
  <c r="S57" i="1"/>
  <c r="K15" i="4" s="1"/>
  <c r="L15" i="4" s="1"/>
  <c r="S58" i="1"/>
  <c r="K16" i="4" s="1"/>
  <c r="S59" i="1"/>
  <c r="K17" i="4" s="1"/>
  <c r="L17" i="4" s="1"/>
  <c r="S60" i="1"/>
  <c r="K18" i="4" s="1"/>
  <c r="S49" i="1"/>
  <c r="K7" i="4" s="1"/>
  <c r="L7" i="4" s="1"/>
  <c r="F9" i="1"/>
  <c r="F10" i="1" s="1"/>
  <c r="B17" i="1"/>
  <c r="A17" i="1"/>
  <c r="H28" i="9" l="1"/>
  <c r="G28" i="9"/>
  <c r="E27" i="2"/>
  <c r="O6" i="7"/>
  <c r="A29" i="2"/>
  <c r="E28" i="2"/>
  <c r="C28" i="2"/>
  <c r="F28" i="2"/>
  <c r="L42" i="2"/>
  <c r="B27" i="2"/>
  <c r="F27" i="2"/>
  <c r="B28" i="2"/>
  <c r="B29" i="2"/>
  <c r="C27" i="1"/>
  <c r="L49" i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G27" i="2" l="1"/>
  <c r="H27" i="2" s="1"/>
  <c r="D27" i="2" s="1"/>
  <c r="L43" i="2"/>
  <c r="A30" i="2"/>
  <c r="E29" i="2"/>
  <c r="C29" i="2"/>
  <c r="F29" i="2"/>
  <c r="G28" i="2"/>
  <c r="H28" i="2" s="1"/>
  <c r="L62" i="1"/>
  <c r="R61" i="1"/>
  <c r="L19" i="3" s="1"/>
  <c r="B10" i="1"/>
  <c r="B27" i="1" s="1"/>
  <c r="A28" i="1"/>
  <c r="C28" i="1" s="1"/>
  <c r="S61" i="1" l="1"/>
  <c r="K19" i="4" s="1"/>
  <c r="L19" i="4" s="1"/>
  <c r="B28" i="1"/>
  <c r="E30" i="2"/>
  <c r="C30" i="2"/>
  <c r="A31" i="2"/>
  <c r="F30" i="2"/>
  <c r="B30" i="2"/>
  <c r="L44" i="2"/>
  <c r="D28" i="2"/>
  <c r="G29" i="2"/>
  <c r="H29" i="2" s="1"/>
  <c r="L63" i="1"/>
  <c r="R62" i="1"/>
  <c r="L20" i="3" s="1"/>
  <c r="A29" i="1"/>
  <c r="C29" i="1" s="1"/>
  <c r="F27" i="1"/>
  <c r="E27" i="1"/>
  <c r="F28" i="1"/>
  <c r="E28" i="1"/>
  <c r="F29" i="1" l="1"/>
  <c r="E29" i="1"/>
  <c r="S62" i="1"/>
  <c r="K20" i="4" s="1"/>
  <c r="D29" i="2"/>
  <c r="A32" i="2"/>
  <c r="F31" i="2"/>
  <c r="E31" i="2"/>
  <c r="C31" i="2"/>
  <c r="B31" i="2"/>
  <c r="G30" i="2"/>
  <c r="H30" i="2" s="1"/>
  <c r="D30" i="2" s="1"/>
  <c r="L45" i="2"/>
  <c r="L64" i="1"/>
  <c r="R63" i="1"/>
  <c r="L21" i="3" s="1"/>
  <c r="G27" i="1"/>
  <c r="H27" i="1" s="1"/>
  <c r="A30" i="1"/>
  <c r="C30" i="1" s="1"/>
  <c r="B29" i="1"/>
  <c r="G28" i="1"/>
  <c r="H28" i="1" s="1"/>
  <c r="G29" i="1" l="1"/>
  <c r="H29" i="1" s="1"/>
  <c r="D29" i="1" s="1"/>
  <c r="S63" i="1"/>
  <c r="K21" i="4" s="1"/>
  <c r="L21" i="4" s="1"/>
  <c r="L46" i="2"/>
  <c r="E32" i="2"/>
  <c r="C32" i="2"/>
  <c r="A33" i="2"/>
  <c r="F32" i="2"/>
  <c r="B32" i="2"/>
  <c r="G31" i="2"/>
  <c r="H31" i="2" s="1"/>
  <c r="L65" i="1"/>
  <c r="R64" i="1"/>
  <c r="L22" i="3" s="1"/>
  <c r="D27" i="1"/>
  <c r="A31" i="1"/>
  <c r="C31" i="1" s="1"/>
  <c r="B30" i="1"/>
  <c r="F30" i="1"/>
  <c r="E30" i="1"/>
  <c r="D28" i="1"/>
  <c r="G32" i="2" l="1"/>
  <c r="H32" i="2" s="1"/>
  <c r="D32" i="2" s="1"/>
  <c r="S64" i="1"/>
  <c r="K22" i="4" s="1"/>
  <c r="A34" i="2"/>
  <c r="F33" i="2"/>
  <c r="E33" i="2"/>
  <c r="C33" i="2"/>
  <c r="B33" i="2"/>
  <c r="L47" i="2"/>
  <c r="D31" i="2"/>
  <c r="L66" i="1"/>
  <c r="R65" i="1"/>
  <c r="L23" i="3" s="1"/>
  <c r="G30" i="1"/>
  <c r="H30" i="1" s="1"/>
  <c r="A32" i="1"/>
  <c r="C32" i="1" s="1"/>
  <c r="B31" i="1"/>
  <c r="F31" i="1"/>
  <c r="E31" i="1"/>
  <c r="S65" i="1" l="1"/>
  <c r="K23" i="4" s="1"/>
  <c r="L23" i="4" s="1"/>
  <c r="L48" i="2"/>
  <c r="E34" i="2"/>
  <c r="C34" i="2"/>
  <c r="A35" i="2"/>
  <c r="F34" i="2"/>
  <c r="B34" i="2"/>
  <c r="G33" i="2"/>
  <c r="H33" i="2" s="1"/>
  <c r="L67" i="1"/>
  <c r="R66" i="1"/>
  <c r="L24" i="3" s="1"/>
  <c r="D30" i="1"/>
  <c r="G31" i="1"/>
  <c r="H31" i="1" s="1"/>
  <c r="A33" i="1"/>
  <c r="C33" i="1" s="1"/>
  <c r="B32" i="1"/>
  <c r="F32" i="1"/>
  <c r="E32" i="1"/>
  <c r="S66" i="1" l="1"/>
  <c r="K24" i="4" s="1"/>
  <c r="A36" i="2"/>
  <c r="F35" i="2"/>
  <c r="E35" i="2"/>
  <c r="C35" i="2"/>
  <c r="B35" i="2"/>
  <c r="L49" i="2"/>
  <c r="G34" i="2"/>
  <c r="H34" i="2" s="1"/>
  <c r="D33" i="2"/>
  <c r="L68" i="1"/>
  <c r="R67" i="1"/>
  <c r="L25" i="3" s="1"/>
  <c r="D31" i="1"/>
  <c r="G32" i="1"/>
  <c r="H32" i="1" s="1"/>
  <c r="A34" i="1"/>
  <c r="C34" i="1" s="1"/>
  <c r="B33" i="1"/>
  <c r="F33" i="1"/>
  <c r="E33" i="1"/>
  <c r="S67" i="1" l="1"/>
  <c r="K25" i="4" s="1"/>
  <c r="L25" i="4" s="1"/>
  <c r="L50" i="2"/>
  <c r="E36" i="2"/>
  <c r="C36" i="2"/>
  <c r="A37" i="2"/>
  <c r="F36" i="2"/>
  <c r="B36" i="2"/>
  <c r="G35" i="2"/>
  <c r="H35" i="2" s="1"/>
  <c r="D34" i="2"/>
  <c r="L69" i="1"/>
  <c r="R68" i="1"/>
  <c r="L26" i="3" s="1"/>
  <c r="G33" i="1"/>
  <c r="H33" i="1" s="1"/>
  <c r="D32" i="1"/>
  <c r="A35" i="1"/>
  <c r="C35" i="1" s="1"/>
  <c r="B34" i="1"/>
  <c r="F34" i="1"/>
  <c r="E34" i="1"/>
  <c r="S68" i="1" l="1"/>
  <c r="K26" i="4" s="1"/>
  <c r="A38" i="2"/>
  <c r="F37" i="2"/>
  <c r="E37" i="2"/>
  <c r="C37" i="2"/>
  <c r="B37" i="2"/>
  <c r="L51" i="2"/>
  <c r="D35" i="2"/>
  <c r="G36" i="2"/>
  <c r="H36" i="2" s="1"/>
  <c r="L70" i="1"/>
  <c r="R69" i="1"/>
  <c r="L27" i="3" s="1"/>
  <c r="D33" i="1"/>
  <c r="G34" i="1"/>
  <c r="H34" i="1" s="1"/>
  <c r="A36" i="1"/>
  <c r="C36" i="1" s="1"/>
  <c r="B35" i="1"/>
  <c r="F35" i="1"/>
  <c r="E35" i="1"/>
  <c r="S69" i="1" l="1"/>
  <c r="K27" i="4" s="1"/>
  <c r="L27" i="4" s="1"/>
  <c r="E38" i="2"/>
  <c r="C38" i="2"/>
  <c r="A39" i="2"/>
  <c r="F38" i="2"/>
  <c r="B38" i="2"/>
  <c r="G37" i="2"/>
  <c r="H37" i="2" s="1"/>
  <c r="D36" i="2"/>
  <c r="L52" i="2"/>
  <c r="L71" i="1"/>
  <c r="R70" i="1"/>
  <c r="L28" i="3" s="1"/>
  <c r="G35" i="1"/>
  <c r="H35" i="1" s="1"/>
  <c r="D34" i="1"/>
  <c r="A37" i="1"/>
  <c r="C37" i="1" s="1"/>
  <c r="B36" i="1"/>
  <c r="F36" i="1"/>
  <c r="E36" i="1"/>
  <c r="S70" i="1" l="1"/>
  <c r="K28" i="4" s="1"/>
  <c r="D37" i="2"/>
  <c r="L53" i="2"/>
  <c r="A40" i="2"/>
  <c r="F39" i="2"/>
  <c r="E39" i="2"/>
  <c r="C39" i="2"/>
  <c r="B39" i="2"/>
  <c r="G38" i="2"/>
  <c r="H38" i="2" s="1"/>
  <c r="L72" i="1"/>
  <c r="R71" i="1"/>
  <c r="L29" i="3" s="1"/>
  <c r="D35" i="1"/>
  <c r="G36" i="1"/>
  <c r="H36" i="1" s="1"/>
  <c r="A38" i="1"/>
  <c r="C38" i="1" s="1"/>
  <c r="B37" i="1"/>
  <c r="F37" i="1"/>
  <c r="E37" i="1"/>
  <c r="S71" i="1" l="1"/>
  <c r="K29" i="4" s="1"/>
  <c r="L29" i="4" s="1"/>
  <c r="G39" i="2"/>
  <c r="H39" i="2" s="1"/>
  <c r="D39" i="2" s="1"/>
  <c r="E40" i="2"/>
  <c r="C40" i="2"/>
  <c r="A41" i="2"/>
  <c r="F40" i="2"/>
  <c r="B40" i="2"/>
  <c r="L54" i="2"/>
  <c r="D38" i="2"/>
  <c r="L73" i="1"/>
  <c r="R72" i="1"/>
  <c r="L30" i="3" s="1"/>
  <c r="G37" i="1"/>
  <c r="H37" i="1" s="1"/>
  <c r="D36" i="1"/>
  <c r="A39" i="1"/>
  <c r="C39" i="1" s="1"/>
  <c r="B38" i="1"/>
  <c r="F38" i="1"/>
  <c r="E38" i="1"/>
  <c r="S72" i="1" l="1"/>
  <c r="K30" i="4" s="1"/>
  <c r="L55" i="2"/>
  <c r="F41" i="2"/>
  <c r="A42" i="2"/>
  <c r="E41" i="2"/>
  <c r="C41" i="2"/>
  <c r="B41" i="2"/>
  <c r="G40" i="2"/>
  <c r="H40" i="2" s="1"/>
  <c r="L74" i="1"/>
  <c r="R73" i="1"/>
  <c r="L31" i="3" s="1"/>
  <c r="D37" i="1"/>
  <c r="G38" i="1"/>
  <c r="H38" i="1" s="1"/>
  <c r="A40" i="1"/>
  <c r="C40" i="1" s="1"/>
  <c r="B39" i="1"/>
  <c r="F39" i="1"/>
  <c r="E39" i="1"/>
  <c r="G41" i="2" l="1"/>
  <c r="H41" i="2" s="1"/>
  <c r="D41" i="2" s="1"/>
  <c r="S73" i="1"/>
  <c r="K31" i="4" s="1"/>
  <c r="L31" i="4" s="1"/>
  <c r="L56" i="2"/>
  <c r="F42" i="2"/>
  <c r="A43" i="2"/>
  <c r="E42" i="2"/>
  <c r="C42" i="2"/>
  <c r="B42" i="2"/>
  <c r="D40" i="2"/>
  <c r="L75" i="1"/>
  <c r="R74" i="1"/>
  <c r="L32" i="3" s="1"/>
  <c r="G39" i="1"/>
  <c r="H39" i="1" s="1"/>
  <c r="D38" i="1"/>
  <c r="A41" i="1"/>
  <c r="C41" i="1" s="1"/>
  <c r="B40" i="1"/>
  <c r="F40" i="1"/>
  <c r="E40" i="1"/>
  <c r="G42" i="2" l="1"/>
  <c r="H42" i="2" s="1"/>
  <c r="D42" i="2" s="1"/>
  <c r="S74" i="1"/>
  <c r="K32" i="4" s="1"/>
  <c r="F43" i="2"/>
  <c r="A44" i="2"/>
  <c r="E43" i="2"/>
  <c r="C43" i="2"/>
  <c r="B43" i="2"/>
  <c r="L57" i="2"/>
  <c r="L76" i="1"/>
  <c r="R75" i="1"/>
  <c r="L33" i="3" s="1"/>
  <c r="G40" i="1"/>
  <c r="H40" i="1" s="1"/>
  <c r="D39" i="1"/>
  <c r="A42" i="1"/>
  <c r="C42" i="1" s="1"/>
  <c r="B41" i="1"/>
  <c r="F41" i="1"/>
  <c r="E41" i="1"/>
  <c r="G43" i="2" l="1"/>
  <c r="H43" i="2" s="1"/>
  <c r="D43" i="2" s="1"/>
  <c r="S75" i="1"/>
  <c r="K33" i="4" s="1"/>
  <c r="L33" i="4" s="1"/>
  <c r="L58" i="2"/>
  <c r="F44" i="2"/>
  <c r="A45" i="2"/>
  <c r="E44" i="2"/>
  <c r="C44" i="2"/>
  <c r="B44" i="2"/>
  <c r="L77" i="1"/>
  <c r="R76" i="1"/>
  <c r="L34" i="3" s="1"/>
  <c r="G41" i="1"/>
  <c r="H41" i="1" s="1"/>
  <c r="D40" i="1"/>
  <c r="A43" i="1"/>
  <c r="C43" i="1" s="1"/>
  <c r="B42" i="1"/>
  <c r="F42" i="1"/>
  <c r="E42" i="1"/>
  <c r="G44" i="2" l="1"/>
  <c r="H44" i="2" s="1"/>
  <c r="D44" i="2" s="1"/>
  <c r="S76" i="1"/>
  <c r="K34" i="4" s="1"/>
  <c r="F45" i="2"/>
  <c r="A46" i="2"/>
  <c r="E45" i="2"/>
  <c r="C45" i="2"/>
  <c r="B45" i="2"/>
  <c r="L59" i="2"/>
  <c r="L78" i="1"/>
  <c r="R77" i="1"/>
  <c r="L35" i="3" s="1"/>
  <c r="D41" i="1"/>
  <c r="G42" i="1"/>
  <c r="H42" i="1" s="1"/>
  <c r="A44" i="1"/>
  <c r="C44" i="1" s="1"/>
  <c r="B43" i="1"/>
  <c r="F43" i="1"/>
  <c r="E43" i="1"/>
  <c r="G45" i="2" l="1"/>
  <c r="H45" i="2" s="1"/>
  <c r="D45" i="2" s="1"/>
  <c r="S77" i="1"/>
  <c r="K35" i="4" s="1"/>
  <c r="L35" i="4" s="1"/>
  <c r="L60" i="2"/>
  <c r="F46" i="2"/>
  <c r="A47" i="2"/>
  <c r="E46" i="2"/>
  <c r="C46" i="2"/>
  <c r="B46" i="2"/>
  <c r="L79" i="1"/>
  <c r="R78" i="1"/>
  <c r="L36" i="3" s="1"/>
  <c r="G43" i="1"/>
  <c r="H43" i="1" s="1"/>
  <c r="D42" i="1"/>
  <c r="A45" i="1"/>
  <c r="C45" i="1" s="1"/>
  <c r="B44" i="1"/>
  <c r="F44" i="1"/>
  <c r="E44" i="1"/>
  <c r="G46" i="2" l="1"/>
  <c r="H46" i="2" s="1"/>
  <c r="D46" i="2" s="1"/>
  <c r="S78" i="1"/>
  <c r="K36" i="4" s="1"/>
  <c r="F47" i="2"/>
  <c r="A48" i="2"/>
  <c r="E47" i="2"/>
  <c r="C47" i="2"/>
  <c r="B47" i="2"/>
  <c r="L61" i="2"/>
  <c r="L80" i="1"/>
  <c r="R79" i="1"/>
  <c r="L37" i="3" s="1"/>
  <c r="G44" i="1"/>
  <c r="H44" i="1" s="1"/>
  <c r="D44" i="1" s="1"/>
  <c r="D43" i="1"/>
  <c r="A46" i="1"/>
  <c r="C46" i="1" s="1"/>
  <c r="B45" i="1"/>
  <c r="F45" i="1"/>
  <c r="E45" i="1"/>
  <c r="G47" i="2" l="1"/>
  <c r="H47" i="2" s="1"/>
  <c r="D47" i="2" s="1"/>
  <c r="S79" i="1"/>
  <c r="K37" i="4" s="1"/>
  <c r="L37" i="4" s="1"/>
  <c r="L62" i="2"/>
  <c r="F48" i="2"/>
  <c r="A49" i="2"/>
  <c r="E48" i="2"/>
  <c r="C48" i="2"/>
  <c r="B48" i="2"/>
  <c r="L81" i="1"/>
  <c r="R80" i="1"/>
  <c r="L38" i="3" s="1"/>
  <c r="G45" i="1"/>
  <c r="H45" i="1" s="1"/>
  <c r="A47" i="1"/>
  <c r="C47" i="1" s="1"/>
  <c r="B46" i="1"/>
  <c r="F46" i="1"/>
  <c r="E46" i="1"/>
  <c r="G48" i="2" l="1"/>
  <c r="H48" i="2" s="1"/>
  <c r="D48" i="2" s="1"/>
  <c r="S80" i="1"/>
  <c r="K38" i="4" s="1"/>
  <c r="F49" i="2"/>
  <c r="A50" i="2"/>
  <c r="E49" i="2"/>
  <c r="C49" i="2"/>
  <c r="B49" i="2"/>
  <c r="L63" i="2"/>
  <c r="L82" i="1"/>
  <c r="R81" i="1"/>
  <c r="L39" i="3" s="1"/>
  <c r="D45" i="1"/>
  <c r="G46" i="1"/>
  <c r="H46" i="1" s="1"/>
  <c r="A48" i="1"/>
  <c r="C48" i="1" s="1"/>
  <c r="B47" i="1"/>
  <c r="F47" i="1"/>
  <c r="E47" i="1"/>
  <c r="G49" i="2" l="1"/>
  <c r="H49" i="2" s="1"/>
  <c r="D49" i="2" s="1"/>
  <c r="S81" i="1"/>
  <c r="K39" i="4" s="1"/>
  <c r="L39" i="4" s="1"/>
  <c r="L64" i="2"/>
  <c r="F50" i="2"/>
  <c r="A51" i="2"/>
  <c r="E50" i="2"/>
  <c r="C50" i="2"/>
  <c r="B50" i="2"/>
  <c r="L83" i="1"/>
  <c r="R82" i="1"/>
  <c r="L40" i="3" s="1"/>
  <c r="G47" i="1"/>
  <c r="H47" i="1" s="1"/>
  <c r="D46" i="1"/>
  <c r="A49" i="1"/>
  <c r="C49" i="1" s="1"/>
  <c r="B48" i="1"/>
  <c r="F48" i="1"/>
  <c r="E48" i="1"/>
  <c r="G50" i="2" l="1"/>
  <c r="H50" i="2" s="1"/>
  <c r="D50" i="2" s="1"/>
  <c r="S82" i="1"/>
  <c r="K40" i="4" s="1"/>
  <c r="F51" i="2"/>
  <c r="A52" i="2"/>
  <c r="E51" i="2"/>
  <c r="C51" i="2"/>
  <c r="B51" i="2"/>
  <c r="L65" i="2"/>
  <c r="L84" i="1"/>
  <c r="R83" i="1"/>
  <c r="L41" i="3" s="1"/>
  <c r="D47" i="1"/>
  <c r="G48" i="1"/>
  <c r="H48" i="1" s="1"/>
  <c r="A50" i="1"/>
  <c r="C50" i="1" s="1"/>
  <c r="B49" i="1"/>
  <c r="F49" i="1"/>
  <c r="E49" i="1"/>
  <c r="G51" i="2" l="1"/>
  <c r="H51" i="2" s="1"/>
  <c r="D51" i="2" s="1"/>
  <c r="S83" i="1"/>
  <c r="K41" i="4" s="1"/>
  <c r="L41" i="4" s="1"/>
  <c r="L66" i="2"/>
  <c r="F52" i="2"/>
  <c r="A53" i="2"/>
  <c r="E52" i="2"/>
  <c r="C52" i="2"/>
  <c r="B52" i="2"/>
  <c r="L85" i="1"/>
  <c r="R84" i="1"/>
  <c r="L42" i="3" s="1"/>
  <c r="G49" i="1"/>
  <c r="H49" i="1" s="1"/>
  <c r="D48" i="1"/>
  <c r="A51" i="1"/>
  <c r="C51" i="1" s="1"/>
  <c r="B50" i="1"/>
  <c r="F50" i="1"/>
  <c r="E50" i="1"/>
  <c r="G52" i="2" l="1"/>
  <c r="H52" i="2" s="1"/>
  <c r="D52" i="2" s="1"/>
  <c r="S84" i="1"/>
  <c r="K42" i="4" s="1"/>
  <c r="F53" i="2"/>
  <c r="A54" i="2"/>
  <c r="E53" i="2"/>
  <c r="C53" i="2"/>
  <c r="B53" i="2"/>
  <c r="L67" i="2"/>
  <c r="L86" i="1"/>
  <c r="R85" i="1"/>
  <c r="L43" i="3" s="1"/>
  <c r="G50" i="1"/>
  <c r="H50" i="1" s="1"/>
  <c r="D49" i="1"/>
  <c r="A52" i="1"/>
  <c r="C52" i="1" s="1"/>
  <c r="B51" i="1"/>
  <c r="F51" i="1"/>
  <c r="E51" i="1"/>
  <c r="G53" i="2" l="1"/>
  <c r="H53" i="2" s="1"/>
  <c r="D53" i="2" s="1"/>
  <c r="S85" i="1"/>
  <c r="K43" i="4" s="1"/>
  <c r="L43" i="4" s="1"/>
  <c r="F54" i="2"/>
  <c r="A55" i="2"/>
  <c r="E54" i="2"/>
  <c r="C54" i="2"/>
  <c r="B54" i="2"/>
  <c r="L87" i="1"/>
  <c r="R87" i="1" s="1"/>
  <c r="L45" i="3" s="1"/>
  <c r="R86" i="1"/>
  <c r="L44" i="3" s="1"/>
  <c r="D50" i="1"/>
  <c r="G51" i="1"/>
  <c r="H51" i="1" s="1"/>
  <c r="A53" i="1"/>
  <c r="C53" i="1" s="1"/>
  <c r="B52" i="1"/>
  <c r="F52" i="1"/>
  <c r="E52" i="1"/>
  <c r="G54" i="2" l="1"/>
  <c r="H54" i="2" s="1"/>
  <c r="D54" i="2" s="1"/>
  <c r="S86" i="1"/>
  <c r="K44" i="4" s="1"/>
  <c r="S87" i="1"/>
  <c r="K45" i="4" s="1"/>
  <c r="L45" i="4" s="1"/>
  <c r="F55" i="2"/>
  <c r="A56" i="2"/>
  <c r="E55" i="2"/>
  <c r="C55" i="2"/>
  <c r="B55" i="2"/>
  <c r="G52" i="1"/>
  <c r="H52" i="1" s="1"/>
  <c r="D51" i="1"/>
  <c r="A54" i="1"/>
  <c r="C54" i="1" s="1"/>
  <c r="B53" i="1"/>
  <c r="F53" i="1"/>
  <c r="E53" i="1"/>
  <c r="G55" i="2" l="1"/>
  <c r="H55" i="2" s="1"/>
  <c r="D55" i="2" s="1"/>
  <c r="F56" i="2"/>
  <c r="A57" i="2"/>
  <c r="E56" i="2"/>
  <c r="C56" i="2"/>
  <c r="B56" i="2"/>
  <c r="G53" i="1"/>
  <c r="H53" i="1" s="1"/>
  <c r="D52" i="1"/>
  <c r="A55" i="1"/>
  <c r="C55" i="1" s="1"/>
  <c r="B54" i="1"/>
  <c r="F54" i="1"/>
  <c r="E54" i="1"/>
  <c r="G56" i="2" l="1"/>
  <c r="H56" i="2" s="1"/>
  <c r="D56" i="2" s="1"/>
  <c r="F57" i="2"/>
  <c r="A58" i="2"/>
  <c r="E57" i="2"/>
  <c r="C57" i="2"/>
  <c r="B57" i="2"/>
  <c r="G54" i="1"/>
  <c r="H54" i="1" s="1"/>
  <c r="D53" i="1"/>
  <c r="A56" i="1"/>
  <c r="C56" i="1" s="1"/>
  <c r="B55" i="1"/>
  <c r="F55" i="1"/>
  <c r="E55" i="1"/>
  <c r="G57" i="2" l="1"/>
  <c r="H57" i="2" s="1"/>
  <c r="D57" i="2" s="1"/>
  <c r="F58" i="2"/>
  <c r="A59" i="2"/>
  <c r="E58" i="2"/>
  <c r="C58" i="2"/>
  <c r="B58" i="2"/>
  <c r="G55" i="1"/>
  <c r="H55" i="1" s="1"/>
  <c r="D54" i="1"/>
  <c r="A57" i="1"/>
  <c r="C57" i="1" s="1"/>
  <c r="B56" i="1"/>
  <c r="F56" i="1"/>
  <c r="E56" i="1"/>
  <c r="G58" i="2" l="1"/>
  <c r="H58" i="2" s="1"/>
  <c r="D58" i="2" s="1"/>
  <c r="F59" i="2"/>
  <c r="A60" i="2"/>
  <c r="E59" i="2"/>
  <c r="C59" i="2"/>
  <c r="B59" i="2"/>
  <c r="G56" i="1"/>
  <c r="H56" i="1" s="1"/>
  <c r="D55" i="1"/>
  <c r="A58" i="1"/>
  <c r="C58" i="1" s="1"/>
  <c r="B57" i="1"/>
  <c r="F57" i="1"/>
  <c r="E57" i="1"/>
  <c r="G59" i="2" l="1"/>
  <c r="H59" i="2" s="1"/>
  <c r="D59" i="2" s="1"/>
  <c r="F60" i="2"/>
  <c r="A61" i="2"/>
  <c r="E60" i="2"/>
  <c r="C60" i="2"/>
  <c r="B60" i="2"/>
  <c r="G57" i="1"/>
  <c r="H57" i="1" s="1"/>
  <c r="D56" i="1"/>
  <c r="A59" i="1"/>
  <c r="C59" i="1" s="1"/>
  <c r="B58" i="1"/>
  <c r="F58" i="1"/>
  <c r="E58" i="1"/>
  <c r="G60" i="2" l="1"/>
  <c r="H60" i="2" s="1"/>
  <c r="D60" i="2" s="1"/>
  <c r="F61" i="2"/>
  <c r="A62" i="2"/>
  <c r="E61" i="2"/>
  <c r="C61" i="2"/>
  <c r="B61" i="2"/>
  <c r="G58" i="1"/>
  <c r="H58" i="1" s="1"/>
  <c r="D57" i="1"/>
  <c r="A60" i="1"/>
  <c r="C60" i="1" s="1"/>
  <c r="B59" i="1"/>
  <c r="F59" i="1"/>
  <c r="E59" i="1"/>
  <c r="G61" i="2" l="1"/>
  <c r="H61" i="2" s="1"/>
  <c r="D61" i="2" s="1"/>
  <c r="F62" i="2"/>
  <c r="A63" i="2"/>
  <c r="E62" i="2"/>
  <c r="C62" i="2"/>
  <c r="B62" i="2"/>
  <c r="G59" i="1"/>
  <c r="H59" i="1" s="1"/>
  <c r="D58" i="1"/>
  <c r="A61" i="1"/>
  <c r="C61" i="1" s="1"/>
  <c r="B60" i="1"/>
  <c r="F60" i="1"/>
  <c r="E60" i="1"/>
  <c r="G62" i="2" l="1"/>
  <c r="H62" i="2" s="1"/>
  <c r="D62" i="2" s="1"/>
  <c r="F63" i="2"/>
  <c r="A64" i="2"/>
  <c r="E63" i="2"/>
  <c r="C63" i="2"/>
  <c r="B63" i="2"/>
  <c r="G60" i="1"/>
  <c r="H60" i="1" s="1"/>
  <c r="D59" i="1"/>
  <c r="A62" i="1"/>
  <c r="C62" i="1" s="1"/>
  <c r="B61" i="1"/>
  <c r="F61" i="1"/>
  <c r="E61" i="1"/>
  <c r="G63" i="2" l="1"/>
  <c r="H63" i="2" s="1"/>
  <c r="D63" i="2" s="1"/>
  <c r="F64" i="2"/>
  <c r="A65" i="2"/>
  <c r="E64" i="2"/>
  <c r="C64" i="2"/>
  <c r="B64" i="2"/>
  <c r="D60" i="1"/>
  <c r="G61" i="1"/>
  <c r="H61" i="1" s="1"/>
  <c r="A63" i="1"/>
  <c r="C63" i="1" s="1"/>
  <c r="B62" i="1"/>
  <c r="F62" i="1"/>
  <c r="E62" i="1"/>
  <c r="G64" i="2" l="1"/>
  <c r="H64" i="2" s="1"/>
  <c r="D64" i="2" s="1"/>
  <c r="F65" i="2"/>
  <c r="A66" i="2"/>
  <c r="E65" i="2"/>
  <c r="C65" i="2"/>
  <c r="B65" i="2"/>
  <c r="G62" i="1"/>
  <c r="H62" i="1" s="1"/>
  <c r="D61" i="1"/>
  <c r="A64" i="1"/>
  <c r="C64" i="1" s="1"/>
  <c r="B63" i="1"/>
  <c r="F63" i="1"/>
  <c r="E63" i="1"/>
  <c r="G65" i="2" l="1"/>
  <c r="H65" i="2" s="1"/>
  <c r="D65" i="2" s="1"/>
  <c r="F66" i="2"/>
  <c r="A67" i="2"/>
  <c r="E66" i="2"/>
  <c r="C66" i="2"/>
  <c r="B66" i="2"/>
  <c r="D62" i="1"/>
  <c r="G63" i="1"/>
  <c r="H63" i="1" s="1"/>
  <c r="A65" i="1"/>
  <c r="B64" i="1"/>
  <c r="F64" i="1"/>
  <c r="E64" i="1"/>
  <c r="G66" i="2" l="1"/>
  <c r="H66" i="2" s="1"/>
  <c r="D66" i="2" s="1"/>
  <c r="F67" i="2"/>
  <c r="A68" i="2"/>
  <c r="E67" i="2"/>
  <c r="C67" i="2"/>
  <c r="B67" i="2"/>
  <c r="B65" i="1"/>
  <c r="C65" i="1"/>
  <c r="G64" i="1"/>
  <c r="H64" i="1" s="1"/>
  <c r="D63" i="1"/>
  <c r="A66" i="1"/>
  <c r="C66" i="1" s="1"/>
  <c r="F65" i="1"/>
  <c r="E65" i="1"/>
  <c r="G67" i="2" l="1"/>
  <c r="H67" i="2" s="1"/>
  <c r="D67" i="2" s="1"/>
  <c r="F68" i="2"/>
  <c r="A69" i="2"/>
  <c r="E68" i="2"/>
  <c r="C68" i="2"/>
  <c r="B68" i="2"/>
  <c r="D64" i="1"/>
  <c r="G65" i="1"/>
  <c r="H65" i="1" s="1"/>
  <c r="A67" i="1"/>
  <c r="C67" i="1" s="1"/>
  <c r="B66" i="1"/>
  <c r="F66" i="1"/>
  <c r="E66" i="1"/>
  <c r="G68" i="2" l="1"/>
  <c r="H68" i="2" s="1"/>
  <c r="D68" i="2" s="1"/>
  <c r="F69" i="2"/>
  <c r="A70" i="2"/>
  <c r="E69" i="2"/>
  <c r="C69" i="2"/>
  <c r="B69" i="2"/>
  <c r="G66" i="1"/>
  <c r="H66" i="1" s="1"/>
  <c r="D65" i="1"/>
  <c r="A68" i="1"/>
  <c r="C68" i="1" s="1"/>
  <c r="B67" i="1"/>
  <c r="F67" i="1"/>
  <c r="E67" i="1"/>
  <c r="G69" i="2" l="1"/>
  <c r="H69" i="2" s="1"/>
  <c r="D69" i="2" s="1"/>
  <c r="F70" i="2"/>
  <c r="A71" i="2"/>
  <c r="E70" i="2"/>
  <c r="C70" i="2"/>
  <c r="B70" i="2"/>
  <c r="G67" i="1"/>
  <c r="H67" i="1" s="1"/>
  <c r="D66" i="1"/>
  <c r="A69" i="1"/>
  <c r="C69" i="1" s="1"/>
  <c r="B68" i="1"/>
  <c r="F68" i="1"/>
  <c r="E68" i="1"/>
  <c r="G70" i="2" l="1"/>
  <c r="H70" i="2" s="1"/>
  <c r="D70" i="2" s="1"/>
  <c r="F71" i="2"/>
  <c r="A72" i="2"/>
  <c r="E71" i="2"/>
  <c r="C71" i="2"/>
  <c r="B71" i="2"/>
  <c r="G68" i="1"/>
  <c r="H68" i="1" s="1"/>
  <c r="D67" i="1"/>
  <c r="A70" i="1"/>
  <c r="C70" i="1" s="1"/>
  <c r="B69" i="1"/>
  <c r="F69" i="1"/>
  <c r="E69" i="1"/>
  <c r="G71" i="2" l="1"/>
  <c r="H71" i="2" s="1"/>
  <c r="D71" i="2" s="1"/>
  <c r="F72" i="2"/>
  <c r="A73" i="2"/>
  <c r="E72" i="2"/>
  <c r="C72" i="2"/>
  <c r="B72" i="2"/>
  <c r="G69" i="1"/>
  <c r="H69" i="1" s="1"/>
  <c r="D68" i="1"/>
  <c r="A71" i="1"/>
  <c r="C71" i="1" s="1"/>
  <c r="B70" i="1"/>
  <c r="F70" i="1"/>
  <c r="E70" i="1"/>
  <c r="G72" i="2" l="1"/>
  <c r="H72" i="2" s="1"/>
  <c r="D72" i="2" s="1"/>
  <c r="F73" i="2"/>
  <c r="A74" i="2"/>
  <c r="E73" i="2"/>
  <c r="C73" i="2"/>
  <c r="B73" i="2"/>
  <c r="G70" i="1"/>
  <c r="H70" i="1" s="1"/>
  <c r="D69" i="1"/>
  <c r="A72" i="1"/>
  <c r="C72" i="1" s="1"/>
  <c r="B71" i="1"/>
  <c r="F71" i="1"/>
  <c r="E71" i="1"/>
  <c r="G73" i="2" l="1"/>
  <c r="H73" i="2" s="1"/>
  <c r="D73" i="2" s="1"/>
  <c r="F74" i="2"/>
  <c r="A75" i="2"/>
  <c r="E74" i="2"/>
  <c r="C74" i="2"/>
  <c r="B74" i="2"/>
  <c r="G71" i="1"/>
  <c r="H71" i="1" s="1"/>
  <c r="D70" i="1"/>
  <c r="A73" i="1"/>
  <c r="C73" i="1" s="1"/>
  <c r="B72" i="1"/>
  <c r="F72" i="1"/>
  <c r="E72" i="1"/>
  <c r="G74" i="2" l="1"/>
  <c r="H74" i="2" s="1"/>
  <c r="D74" i="2" s="1"/>
  <c r="F75" i="2"/>
  <c r="A76" i="2"/>
  <c r="E75" i="2"/>
  <c r="C75" i="2"/>
  <c r="B75" i="2"/>
  <c r="G72" i="1"/>
  <c r="H72" i="1" s="1"/>
  <c r="D71" i="1"/>
  <c r="A74" i="1"/>
  <c r="C74" i="1" s="1"/>
  <c r="B73" i="1"/>
  <c r="F73" i="1"/>
  <c r="E73" i="1"/>
  <c r="G75" i="2" l="1"/>
  <c r="H75" i="2" s="1"/>
  <c r="D75" i="2" s="1"/>
  <c r="F76" i="2"/>
  <c r="A77" i="2"/>
  <c r="E76" i="2"/>
  <c r="C76" i="2"/>
  <c r="B76" i="2"/>
  <c r="G73" i="1"/>
  <c r="H73" i="1" s="1"/>
  <c r="D72" i="1"/>
  <c r="A75" i="1"/>
  <c r="C75" i="1" s="1"/>
  <c r="B74" i="1"/>
  <c r="F74" i="1"/>
  <c r="E74" i="1"/>
  <c r="G76" i="2" l="1"/>
  <c r="H76" i="2" s="1"/>
  <c r="D76" i="2" s="1"/>
  <c r="F77" i="2"/>
  <c r="A78" i="2"/>
  <c r="E77" i="2"/>
  <c r="C77" i="2"/>
  <c r="B77" i="2"/>
  <c r="G74" i="1"/>
  <c r="H74" i="1" s="1"/>
  <c r="D73" i="1"/>
  <c r="A76" i="1"/>
  <c r="C76" i="1" s="1"/>
  <c r="B75" i="1"/>
  <c r="F75" i="1"/>
  <c r="E75" i="1"/>
  <c r="G77" i="2" l="1"/>
  <c r="H77" i="2" s="1"/>
  <c r="D77" i="2" s="1"/>
  <c r="F78" i="2"/>
  <c r="A79" i="2"/>
  <c r="E78" i="2"/>
  <c r="C78" i="2"/>
  <c r="B78" i="2"/>
  <c r="G75" i="1"/>
  <c r="H75" i="1" s="1"/>
  <c r="D74" i="1"/>
  <c r="A77" i="1"/>
  <c r="C77" i="1" s="1"/>
  <c r="B76" i="1"/>
  <c r="F76" i="1"/>
  <c r="E76" i="1"/>
  <c r="G78" i="2" l="1"/>
  <c r="H78" i="2" s="1"/>
  <c r="D78" i="2" s="1"/>
  <c r="F79" i="2"/>
  <c r="A80" i="2"/>
  <c r="E79" i="2"/>
  <c r="C79" i="2"/>
  <c r="B79" i="2"/>
  <c r="G76" i="1"/>
  <c r="H76" i="1" s="1"/>
  <c r="D75" i="1"/>
  <c r="A78" i="1"/>
  <c r="C78" i="1" s="1"/>
  <c r="B77" i="1"/>
  <c r="F77" i="1"/>
  <c r="E77" i="1"/>
  <c r="G79" i="2" l="1"/>
  <c r="H79" i="2" s="1"/>
  <c r="D79" i="2" s="1"/>
  <c r="F80" i="2"/>
  <c r="A81" i="2"/>
  <c r="E80" i="2"/>
  <c r="C80" i="2"/>
  <c r="B80" i="2"/>
  <c r="G77" i="1"/>
  <c r="H77" i="1" s="1"/>
  <c r="D76" i="1"/>
  <c r="A79" i="1"/>
  <c r="C79" i="1" s="1"/>
  <c r="B78" i="1"/>
  <c r="F78" i="1"/>
  <c r="E78" i="1"/>
  <c r="G80" i="2" l="1"/>
  <c r="H80" i="2" s="1"/>
  <c r="D80" i="2" s="1"/>
  <c r="F81" i="2"/>
  <c r="A82" i="2"/>
  <c r="E81" i="2"/>
  <c r="C81" i="2"/>
  <c r="B81" i="2"/>
  <c r="G78" i="1"/>
  <c r="H78" i="1" s="1"/>
  <c r="D77" i="1"/>
  <c r="A80" i="1"/>
  <c r="C80" i="1" s="1"/>
  <c r="B79" i="1"/>
  <c r="F79" i="1"/>
  <c r="E79" i="1"/>
  <c r="G81" i="2" l="1"/>
  <c r="H81" i="2" s="1"/>
  <c r="D81" i="2" s="1"/>
  <c r="F82" i="2"/>
  <c r="A83" i="2"/>
  <c r="E82" i="2"/>
  <c r="C82" i="2"/>
  <c r="B82" i="2"/>
  <c r="G79" i="1"/>
  <c r="H79" i="1" s="1"/>
  <c r="D78" i="1"/>
  <c r="A81" i="1"/>
  <c r="C81" i="1" s="1"/>
  <c r="B80" i="1"/>
  <c r="F80" i="1"/>
  <c r="E80" i="1"/>
  <c r="G82" i="2" l="1"/>
  <c r="H82" i="2" s="1"/>
  <c r="D82" i="2" s="1"/>
  <c r="F83" i="2"/>
  <c r="A84" i="2"/>
  <c r="E83" i="2"/>
  <c r="C83" i="2"/>
  <c r="B83" i="2"/>
  <c r="G80" i="1"/>
  <c r="H80" i="1" s="1"/>
  <c r="D79" i="1"/>
  <c r="A82" i="1"/>
  <c r="C82" i="1" s="1"/>
  <c r="B81" i="1"/>
  <c r="F81" i="1"/>
  <c r="E81" i="1"/>
  <c r="G83" i="2" l="1"/>
  <c r="H83" i="2" s="1"/>
  <c r="D83" i="2" s="1"/>
  <c r="F84" i="2"/>
  <c r="A85" i="2"/>
  <c r="E84" i="2"/>
  <c r="C84" i="2"/>
  <c r="B84" i="2"/>
  <c r="G81" i="1"/>
  <c r="H81" i="1" s="1"/>
  <c r="D80" i="1"/>
  <c r="A83" i="1"/>
  <c r="C83" i="1" s="1"/>
  <c r="B82" i="1"/>
  <c r="F82" i="1"/>
  <c r="E82" i="1"/>
  <c r="G84" i="2" l="1"/>
  <c r="H84" i="2" s="1"/>
  <c r="D84" i="2" s="1"/>
  <c r="F85" i="2"/>
  <c r="A86" i="2"/>
  <c r="E85" i="2"/>
  <c r="C85" i="2"/>
  <c r="B85" i="2"/>
  <c r="G82" i="1"/>
  <c r="H82" i="1" s="1"/>
  <c r="D81" i="1"/>
  <c r="A84" i="1"/>
  <c r="C84" i="1" s="1"/>
  <c r="B83" i="1"/>
  <c r="F83" i="1"/>
  <c r="E83" i="1"/>
  <c r="G85" i="2" l="1"/>
  <c r="H85" i="2" s="1"/>
  <c r="D85" i="2" s="1"/>
  <c r="F86" i="2"/>
  <c r="A87" i="2"/>
  <c r="E86" i="2"/>
  <c r="C86" i="2"/>
  <c r="B86" i="2"/>
  <c r="G83" i="1"/>
  <c r="H83" i="1" s="1"/>
  <c r="D82" i="1"/>
  <c r="A85" i="1"/>
  <c r="C85" i="1" s="1"/>
  <c r="B84" i="1"/>
  <c r="F84" i="1"/>
  <c r="E84" i="1"/>
  <c r="G86" i="2" l="1"/>
  <c r="H86" i="2" s="1"/>
  <c r="D86" i="2" s="1"/>
  <c r="F87" i="2"/>
  <c r="A88" i="2"/>
  <c r="E87" i="2"/>
  <c r="C87" i="2"/>
  <c r="B87" i="2"/>
  <c r="G84" i="1"/>
  <c r="H84" i="1" s="1"/>
  <c r="D83" i="1"/>
  <c r="A86" i="1"/>
  <c r="C86" i="1" s="1"/>
  <c r="B85" i="1"/>
  <c r="F85" i="1"/>
  <c r="E85" i="1"/>
  <c r="G87" i="2" l="1"/>
  <c r="H87" i="2"/>
  <c r="D87" i="2" s="1"/>
  <c r="F88" i="2"/>
  <c r="A89" i="2"/>
  <c r="E88" i="2"/>
  <c r="C88" i="2"/>
  <c r="B88" i="2"/>
  <c r="G85" i="1"/>
  <c r="H85" i="1" s="1"/>
  <c r="D84" i="1"/>
  <c r="A87" i="1"/>
  <c r="C87" i="1" s="1"/>
  <c r="B86" i="1"/>
  <c r="F86" i="1"/>
  <c r="E86" i="1"/>
  <c r="G88" i="2" l="1"/>
  <c r="H88" i="2" s="1"/>
  <c r="D88" i="2" s="1"/>
  <c r="F89" i="2"/>
  <c r="A90" i="2"/>
  <c r="E89" i="2"/>
  <c r="C89" i="2"/>
  <c r="B89" i="2"/>
  <c r="G86" i="1"/>
  <c r="H86" i="1" s="1"/>
  <c r="D85" i="1"/>
  <c r="A88" i="1"/>
  <c r="C88" i="1" s="1"/>
  <c r="B87" i="1"/>
  <c r="F87" i="1"/>
  <c r="E87" i="1"/>
  <c r="G89" i="2" l="1"/>
  <c r="H89" i="2" s="1"/>
  <c r="D89" i="2" s="1"/>
  <c r="F90" i="2"/>
  <c r="A91" i="2"/>
  <c r="E90" i="2"/>
  <c r="C90" i="2"/>
  <c r="B90" i="2"/>
  <c r="G87" i="1"/>
  <c r="H87" i="1" s="1"/>
  <c r="D86" i="1"/>
  <c r="A89" i="1"/>
  <c r="C89" i="1" s="1"/>
  <c r="B88" i="1"/>
  <c r="F88" i="1"/>
  <c r="E88" i="1"/>
  <c r="G90" i="2" l="1"/>
  <c r="H90" i="2" s="1"/>
  <c r="D90" i="2" s="1"/>
  <c r="F91" i="2"/>
  <c r="A92" i="2"/>
  <c r="E91" i="2"/>
  <c r="C91" i="2"/>
  <c r="B91" i="2"/>
  <c r="G88" i="1"/>
  <c r="H88" i="1" s="1"/>
  <c r="D87" i="1"/>
  <c r="A90" i="1"/>
  <c r="C90" i="1" s="1"/>
  <c r="B89" i="1"/>
  <c r="F89" i="1"/>
  <c r="E89" i="1"/>
  <c r="G91" i="2" l="1"/>
  <c r="H91" i="2" s="1"/>
  <c r="D91" i="2" s="1"/>
  <c r="F92" i="2"/>
  <c r="A93" i="2"/>
  <c r="E92" i="2"/>
  <c r="C92" i="2"/>
  <c r="B92" i="2"/>
  <c r="G89" i="1"/>
  <c r="H89" i="1" s="1"/>
  <c r="D88" i="1"/>
  <c r="A91" i="1"/>
  <c r="C91" i="1" s="1"/>
  <c r="B90" i="1"/>
  <c r="F90" i="1"/>
  <c r="E90" i="1"/>
  <c r="G92" i="2" l="1"/>
  <c r="H92" i="2" s="1"/>
  <c r="D92" i="2" s="1"/>
  <c r="F93" i="2"/>
  <c r="A94" i="2"/>
  <c r="E93" i="2"/>
  <c r="C93" i="2"/>
  <c r="B93" i="2"/>
  <c r="G90" i="1"/>
  <c r="H90" i="1" s="1"/>
  <c r="D89" i="1"/>
  <c r="A92" i="1"/>
  <c r="C92" i="1" s="1"/>
  <c r="B91" i="1"/>
  <c r="F91" i="1"/>
  <c r="E91" i="1"/>
  <c r="G93" i="2" l="1"/>
  <c r="H93" i="2" s="1"/>
  <c r="D93" i="2" s="1"/>
  <c r="F94" i="2"/>
  <c r="A95" i="2"/>
  <c r="E94" i="2"/>
  <c r="C94" i="2"/>
  <c r="B94" i="2"/>
  <c r="G91" i="1"/>
  <c r="H91" i="1" s="1"/>
  <c r="D90" i="1"/>
  <c r="A93" i="1"/>
  <c r="C93" i="1" s="1"/>
  <c r="B92" i="1"/>
  <c r="F92" i="1"/>
  <c r="E92" i="1"/>
  <c r="G94" i="2" l="1"/>
  <c r="H94" i="2" s="1"/>
  <c r="D94" i="2" s="1"/>
  <c r="F95" i="2"/>
  <c r="A96" i="2"/>
  <c r="E95" i="2"/>
  <c r="C95" i="2"/>
  <c r="B95" i="2"/>
  <c r="G92" i="1"/>
  <c r="H92" i="1" s="1"/>
  <c r="D91" i="1"/>
  <c r="A94" i="1"/>
  <c r="C94" i="1" s="1"/>
  <c r="B93" i="1"/>
  <c r="F93" i="1"/>
  <c r="E93" i="1"/>
  <c r="G95" i="2" l="1"/>
  <c r="H95" i="2"/>
  <c r="D95" i="2" s="1"/>
  <c r="F96" i="2"/>
  <c r="A97" i="2"/>
  <c r="E96" i="2"/>
  <c r="C96" i="2"/>
  <c r="B96" i="2"/>
  <c r="G93" i="1"/>
  <c r="H93" i="1" s="1"/>
  <c r="D92" i="1"/>
  <c r="A95" i="1"/>
  <c r="C95" i="1" s="1"/>
  <c r="B94" i="1"/>
  <c r="F94" i="1"/>
  <c r="E94" i="1"/>
  <c r="G96" i="2" l="1"/>
  <c r="H96" i="2" s="1"/>
  <c r="D96" i="2" s="1"/>
  <c r="F97" i="2"/>
  <c r="A98" i="2"/>
  <c r="E97" i="2"/>
  <c r="C97" i="2"/>
  <c r="B97" i="2"/>
  <c r="G94" i="1"/>
  <c r="H94" i="1" s="1"/>
  <c r="D93" i="1"/>
  <c r="A96" i="1"/>
  <c r="C96" i="1" s="1"/>
  <c r="B95" i="1"/>
  <c r="F95" i="1"/>
  <c r="E95" i="1"/>
  <c r="G97" i="2" l="1"/>
  <c r="H97" i="2" s="1"/>
  <c r="D97" i="2" s="1"/>
  <c r="F98" i="2"/>
  <c r="A99" i="2"/>
  <c r="E98" i="2"/>
  <c r="C98" i="2"/>
  <c r="B98" i="2"/>
  <c r="G95" i="1"/>
  <c r="H95" i="1" s="1"/>
  <c r="D94" i="1"/>
  <c r="A97" i="1"/>
  <c r="C97" i="1" s="1"/>
  <c r="B96" i="1"/>
  <c r="F96" i="1"/>
  <c r="E96" i="1"/>
  <c r="G98" i="2" l="1"/>
  <c r="H98" i="2" s="1"/>
  <c r="D98" i="2" s="1"/>
  <c r="F99" i="2"/>
  <c r="A100" i="2"/>
  <c r="E99" i="2"/>
  <c r="C99" i="2"/>
  <c r="B99" i="2"/>
  <c r="G96" i="1"/>
  <c r="H96" i="1" s="1"/>
  <c r="D95" i="1"/>
  <c r="A98" i="1"/>
  <c r="C98" i="1" s="1"/>
  <c r="B97" i="1"/>
  <c r="F97" i="1"/>
  <c r="E97" i="1"/>
  <c r="G99" i="2" l="1"/>
  <c r="H99" i="2" s="1"/>
  <c r="D99" i="2" s="1"/>
  <c r="F100" i="2"/>
  <c r="A101" i="2"/>
  <c r="E100" i="2"/>
  <c r="C100" i="2"/>
  <c r="B100" i="2"/>
  <c r="G97" i="1"/>
  <c r="H97" i="1" s="1"/>
  <c r="D96" i="1"/>
  <c r="A99" i="1"/>
  <c r="C99" i="1" s="1"/>
  <c r="B98" i="1"/>
  <c r="F98" i="1"/>
  <c r="E98" i="1"/>
  <c r="G100" i="2" l="1"/>
  <c r="H100" i="2" s="1"/>
  <c r="D100" i="2" s="1"/>
  <c r="F101" i="2"/>
  <c r="A102" i="2"/>
  <c r="E101" i="2"/>
  <c r="C101" i="2"/>
  <c r="B101" i="2"/>
  <c r="D97" i="1"/>
  <c r="G98" i="1"/>
  <c r="H98" i="1" s="1"/>
  <c r="A100" i="1"/>
  <c r="C100" i="1" s="1"/>
  <c r="B99" i="1"/>
  <c r="F99" i="1"/>
  <c r="E99" i="1"/>
  <c r="G101" i="2" l="1"/>
  <c r="H101" i="2" s="1"/>
  <c r="D101" i="2" s="1"/>
  <c r="F102" i="2"/>
  <c r="A103" i="2"/>
  <c r="E102" i="2"/>
  <c r="C102" i="2"/>
  <c r="B102" i="2"/>
  <c r="G99" i="1"/>
  <c r="H99" i="1" s="1"/>
  <c r="D98" i="1"/>
  <c r="A101" i="1"/>
  <c r="C101" i="1" s="1"/>
  <c r="B100" i="1"/>
  <c r="F100" i="1"/>
  <c r="E100" i="1"/>
  <c r="G102" i="2" l="1"/>
  <c r="H102" i="2"/>
  <c r="D102" i="2" s="1"/>
  <c r="F103" i="2"/>
  <c r="A104" i="2"/>
  <c r="E103" i="2"/>
  <c r="C103" i="2"/>
  <c r="B103" i="2"/>
  <c r="G100" i="1"/>
  <c r="H100" i="1" s="1"/>
  <c r="D99" i="1"/>
  <c r="A102" i="1"/>
  <c r="C102" i="1" s="1"/>
  <c r="B101" i="1"/>
  <c r="F101" i="1"/>
  <c r="E101" i="1"/>
  <c r="G103" i="2" l="1"/>
  <c r="H103" i="2" s="1"/>
  <c r="D103" i="2" s="1"/>
  <c r="F104" i="2"/>
  <c r="A105" i="2"/>
  <c r="E104" i="2"/>
  <c r="C104" i="2"/>
  <c r="B104" i="2"/>
  <c r="G101" i="1"/>
  <c r="H101" i="1" s="1"/>
  <c r="D100" i="1"/>
  <c r="A103" i="1"/>
  <c r="C103" i="1" s="1"/>
  <c r="B102" i="1"/>
  <c r="F102" i="1"/>
  <c r="E102" i="1"/>
  <c r="G104" i="2" l="1"/>
  <c r="H104" i="2" s="1"/>
  <c r="D104" i="2" s="1"/>
  <c r="F105" i="2"/>
  <c r="A106" i="2"/>
  <c r="E105" i="2"/>
  <c r="C105" i="2"/>
  <c r="B105" i="2"/>
  <c r="G102" i="1"/>
  <c r="H102" i="1" s="1"/>
  <c r="D101" i="1"/>
  <c r="A104" i="1"/>
  <c r="C104" i="1" s="1"/>
  <c r="B103" i="1"/>
  <c r="F103" i="1"/>
  <c r="E103" i="1"/>
  <c r="G105" i="2" l="1"/>
  <c r="H105" i="2" s="1"/>
  <c r="D105" i="2" s="1"/>
  <c r="F106" i="2"/>
  <c r="A107" i="2"/>
  <c r="E106" i="2"/>
  <c r="C106" i="2"/>
  <c r="B106" i="2"/>
  <c r="G103" i="1"/>
  <c r="H103" i="1" s="1"/>
  <c r="D102" i="1"/>
  <c r="A105" i="1"/>
  <c r="C105" i="1" s="1"/>
  <c r="B104" i="1"/>
  <c r="F104" i="1"/>
  <c r="E104" i="1"/>
  <c r="G106" i="2" l="1"/>
  <c r="H106" i="2" s="1"/>
  <c r="D106" i="2" s="1"/>
  <c r="F107" i="2"/>
  <c r="A108" i="2"/>
  <c r="E107" i="2"/>
  <c r="C107" i="2"/>
  <c r="B107" i="2"/>
  <c r="G104" i="1"/>
  <c r="H104" i="1" s="1"/>
  <c r="D103" i="1"/>
  <c r="A106" i="1"/>
  <c r="C106" i="1" s="1"/>
  <c r="B105" i="1"/>
  <c r="F105" i="1"/>
  <c r="E105" i="1"/>
  <c r="G107" i="2" l="1"/>
  <c r="H107" i="2" s="1"/>
  <c r="D107" i="2" s="1"/>
  <c r="F108" i="2"/>
  <c r="A109" i="2"/>
  <c r="E108" i="2"/>
  <c r="C108" i="2"/>
  <c r="B108" i="2"/>
  <c r="G105" i="1"/>
  <c r="H105" i="1" s="1"/>
  <c r="D104" i="1"/>
  <c r="A107" i="1"/>
  <c r="C107" i="1" s="1"/>
  <c r="B106" i="1"/>
  <c r="F106" i="1"/>
  <c r="E106" i="1"/>
  <c r="G108" i="2" l="1"/>
  <c r="H108" i="2" s="1"/>
  <c r="D108" i="2" s="1"/>
  <c r="F109" i="2"/>
  <c r="A110" i="2"/>
  <c r="E109" i="2"/>
  <c r="C109" i="2"/>
  <c r="B109" i="2"/>
  <c r="G106" i="1"/>
  <c r="H106" i="1" s="1"/>
  <c r="D105" i="1"/>
  <c r="A108" i="1"/>
  <c r="C108" i="1" s="1"/>
  <c r="B107" i="1"/>
  <c r="F107" i="1"/>
  <c r="E107" i="1"/>
  <c r="G109" i="2" l="1"/>
  <c r="H109" i="2" s="1"/>
  <c r="D109" i="2" s="1"/>
  <c r="F110" i="2"/>
  <c r="A111" i="2"/>
  <c r="E110" i="2"/>
  <c r="C110" i="2"/>
  <c r="B110" i="2"/>
  <c r="G107" i="1"/>
  <c r="H107" i="1" s="1"/>
  <c r="D106" i="1"/>
  <c r="A109" i="1"/>
  <c r="C109" i="1" s="1"/>
  <c r="B108" i="1"/>
  <c r="F108" i="1"/>
  <c r="E108" i="1"/>
  <c r="G110" i="2" l="1"/>
  <c r="H110" i="2" s="1"/>
  <c r="D110" i="2" s="1"/>
  <c r="F111" i="2"/>
  <c r="A112" i="2"/>
  <c r="E111" i="2"/>
  <c r="C111" i="2"/>
  <c r="B111" i="2"/>
  <c r="G108" i="1"/>
  <c r="H108" i="1" s="1"/>
  <c r="D107" i="1"/>
  <c r="A110" i="1"/>
  <c r="C110" i="1" s="1"/>
  <c r="B109" i="1"/>
  <c r="F109" i="1"/>
  <c r="E109" i="1"/>
  <c r="G111" i="2" l="1"/>
  <c r="H111" i="2" s="1"/>
  <c r="D111" i="2" s="1"/>
  <c r="F112" i="2"/>
  <c r="A113" i="2"/>
  <c r="E112" i="2"/>
  <c r="C112" i="2"/>
  <c r="B112" i="2"/>
  <c r="G109" i="1"/>
  <c r="H109" i="1" s="1"/>
  <c r="D108" i="1"/>
  <c r="A111" i="1"/>
  <c r="C111" i="1" s="1"/>
  <c r="B110" i="1"/>
  <c r="F110" i="1"/>
  <c r="E110" i="1"/>
  <c r="G112" i="2" l="1"/>
  <c r="H112" i="2" s="1"/>
  <c r="D112" i="2" s="1"/>
  <c r="F113" i="2"/>
  <c r="A114" i="2"/>
  <c r="E113" i="2"/>
  <c r="C113" i="2"/>
  <c r="B113" i="2"/>
  <c r="G110" i="1"/>
  <c r="H110" i="1" s="1"/>
  <c r="D109" i="1"/>
  <c r="A112" i="1"/>
  <c r="C112" i="1" s="1"/>
  <c r="B111" i="1"/>
  <c r="F111" i="1"/>
  <c r="E111" i="1"/>
  <c r="G113" i="2" l="1"/>
  <c r="H113" i="2" s="1"/>
  <c r="D113" i="2" s="1"/>
  <c r="F114" i="2"/>
  <c r="A115" i="2"/>
  <c r="E114" i="2"/>
  <c r="C114" i="2"/>
  <c r="B114" i="2"/>
  <c r="G111" i="1"/>
  <c r="H111" i="1" s="1"/>
  <c r="D110" i="1"/>
  <c r="A113" i="1"/>
  <c r="C113" i="1" s="1"/>
  <c r="B112" i="1"/>
  <c r="F112" i="1"/>
  <c r="E112" i="1"/>
  <c r="G114" i="2" l="1"/>
  <c r="H114" i="2" s="1"/>
  <c r="D114" i="2" s="1"/>
  <c r="F115" i="2"/>
  <c r="A116" i="2"/>
  <c r="E115" i="2"/>
  <c r="C115" i="2"/>
  <c r="B115" i="2"/>
  <c r="G112" i="1"/>
  <c r="H112" i="1" s="1"/>
  <c r="D111" i="1"/>
  <c r="A114" i="1"/>
  <c r="C114" i="1" s="1"/>
  <c r="B113" i="1"/>
  <c r="F113" i="1"/>
  <c r="E113" i="1"/>
  <c r="G115" i="2" l="1"/>
  <c r="H115" i="2" s="1"/>
  <c r="D115" i="2" s="1"/>
  <c r="F116" i="2"/>
  <c r="A117" i="2"/>
  <c r="E116" i="2"/>
  <c r="C116" i="2"/>
  <c r="B116" i="2"/>
  <c r="G113" i="1"/>
  <c r="H113" i="1" s="1"/>
  <c r="D112" i="1"/>
  <c r="A115" i="1"/>
  <c r="C115" i="1" s="1"/>
  <c r="B114" i="1"/>
  <c r="F114" i="1"/>
  <c r="E114" i="1"/>
  <c r="G116" i="2" l="1"/>
  <c r="H116" i="2" s="1"/>
  <c r="D116" i="2" s="1"/>
  <c r="F117" i="2"/>
  <c r="A118" i="2"/>
  <c r="E117" i="2"/>
  <c r="C117" i="2"/>
  <c r="B117" i="2"/>
  <c r="G114" i="1"/>
  <c r="H114" i="1" s="1"/>
  <c r="D113" i="1"/>
  <c r="A116" i="1"/>
  <c r="C116" i="1" s="1"/>
  <c r="B115" i="1"/>
  <c r="F115" i="1"/>
  <c r="E115" i="1"/>
  <c r="G117" i="2" l="1"/>
  <c r="H117" i="2" s="1"/>
  <c r="D117" i="2" s="1"/>
  <c r="F118" i="2"/>
  <c r="A119" i="2"/>
  <c r="E118" i="2"/>
  <c r="C118" i="2"/>
  <c r="B118" i="2"/>
  <c r="G115" i="1"/>
  <c r="H115" i="1" s="1"/>
  <c r="D114" i="1"/>
  <c r="A117" i="1"/>
  <c r="C117" i="1" s="1"/>
  <c r="B116" i="1"/>
  <c r="F116" i="1"/>
  <c r="E116" i="1"/>
  <c r="G118" i="2" l="1"/>
  <c r="H118" i="2" s="1"/>
  <c r="D118" i="2" s="1"/>
  <c r="F119" i="2"/>
  <c r="A120" i="2"/>
  <c r="E119" i="2"/>
  <c r="C119" i="2"/>
  <c r="B119" i="2"/>
  <c r="G116" i="1"/>
  <c r="H116" i="1" s="1"/>
  <c r="D115" i="1"/>
  <c r="A118" i="1"/>
  <c r="C118" i="1" s="1"/>
  <c r="B117" i="1"/>
  <c r="F117" i="1"/>
  <c r="E117" i="1"/>
  <c r="G119" i="2" l="1"/>
  <c r="H119" i="2" s="1"/>
  <c r="D119" i="2" s="1"/>
  <c r="F120" i="2"/>
  <c r="A121" i="2"/>
  <c r="E120" i="2"/>
  <c r="C120" i="2"/>
  <c r="B120" i="2"/>
  <c r="G117" i="1"/>
  <c r="H117" i="1" s="1"/>
  <c r="D116" i="1"/>
  <c r="A119" i="1"/>
  <c r="C119" i="1" s="1"/>
  <c r="B118" i="1"/>
  <c r="F118" i="1"/>
  <c r="E118" i="1"/>
  <c r="G120" i="2" l="1"/>
  <c r="H120" i="2" s="1"/>
  <c r="D120" i="2" s="1"/>
  <c r="F121" i="2"/>
  <c r="A122" i="2"/>
  <c r="E121" i="2"/>
  <c r="C121" i="2"/>
  <c r="B121" i="2"/>
  <c r="G118" i="1"/>
  <c r="H118" i="1" s="1"/>
  <c r="D117" i="1"/>
  <c r="A120" i="1"/>
  <c r="C120" i="1" s="1"/>
  <c r="B119" i="1"/>
  <c r="F119" i="1"/>
  <c r="E119" i="1"/>
  <c r="G121" i="2" l="1"/>
  <c r="H121" i="2" s="1"/>
  <c r="D121" i="2" s="1"/>
  <c r="F122" i="2"/>
  <c r="A123" i="2"/>
  <c r="E122" i="2"/>
  <c r="C122" i="2"/>
  <c r="B122" i="2"/>
  <c r="G119" i="1"/>
  <c r="H119" i="1" s="1"/>
  <c r="D118" i="1"/>
  <c r="A121" i="1"/>
  <c r="C121" i="1" s="1"/>
  <c r="B120" i="1"/>
  <c r="F120" i="1"/>
  <c r="E120" i="1"/>
  <c r="G122" i="2" l="1"/>
  <c r="H122" i="2" s="1"/>
  <c r="D122" i="2" s="1"/>
  <c r="F123" i="2"/>
  <c r="A124" i="2"/>
  <c r="E123" i="2"/>
  <c r="C123" i="2"/>
  <c r="B123" i="2"/>
  <c r="G120" i="1"/>
  <c r="H120" i="1" s="1"/>
  <c r="D119" i="1"/>
  <c r="A122" i="1"/>
  <c r="C122" i="1" s="1"/>
  <c r="B121" i="1"/>
  <c r="F121" i="1"/>
  <c r="E121" i="1"/>
  <c r="G123" i="2" l="1"/>
  <c r="H123" i="2" s="1"/>
  <c r="D123" i="2" s="1"/>
  <c r="F124" i="2"/>
  <c r="A125" i="2"/>
  <c r="E124" i="2"/>
  <c r="C124" i="2"/>
  <c r="B124" i="2"/>
  <c r="G121" i="1"/>
  <c r="H121" i="1" s="1"/>
  <c r="D120" i="1"/>
  <c r="A123" i="1"/>
  <c r="C123" i="1" s="1"/>
  <c r="B122" i="1"/>
  <c r="F122" i="1"/>
  <c r="E122" i="1"/>
  <c r="G124" i="2" l="1"/>
  <c r="H124" i="2" s="1"/>
  <c r="D124" i="2" s="1"/>
  <c r="F125" i="2"/>
  <c r="A126" i="2"/>
  <c r="E125" i="2"/>
  <c r="C125" i="2"/>
  <c r="B125" i="2"/>
  <c r="G122" i="1"/>
  <c r="H122" i="1" s="1"/>
  <c r="D121" i="1"/>
  <c r="A124" i="1"/>
  <c r="C124" i="1" s="1"/>
  <c r="B123" i="1"/>
  <c r="F123" i="1"/>
  <c r="E123" i="1"/>
  <c r="G125" i="2" l="1"/>
  <c r="H125" i="2" s="1"/>
  <c r="D125" i="2" s="1"/>
  <c r="F126" i="2"/>
  <c r="A127" i="2"/>
  <c r="E126" i="2"/>
  <c r="C126" i="2"/>
  <c r="B126" i="2"/>
  <c r="G123" i="1"/>
  <c r="H123" i="1" s="1"/>
  <c r="D122" i="1"/>
  <c r="A125" i="1"/>
  <c r="C125" i="1" s="1"/>
  <c r="B124" i="1"/>
  <c r="F124" i="1"/>
  <c r="E124" i="1"/>
  <c r="G126" i="2" l="1"/>
  <c r="H126" i="2" s="1"/>
  <c r="D126" i="2" s="1"/>
  <c r="F127" i="2"/>
  <c r="A128" i="2"/>
  <c r="E127" i="2"/>
  <c r="C127" i="2"/>
  <c r="B127" i="2"/>
  <c r="G124" i="1"/>
  <c r="H124" i="1" s="1"/>
  <c r="D123" i="1"/>
  <c r="A126" i="1"/>
  <c r="C126" i="1" s="1"/>
  <c r="B125" i="1"/>
  <c r="F125" i="1"/>
  <c r="E125" i="1"/>
  <c r="G127" i="2" l="1"/>
  <c r="H127" i="2" s="1"/>
  <c r="D127" i="2" s="1"/>
  <c r="F128" i="2"/>
  <c r="A129" i="2"/>
  <c r="E128" i="2"/>
  <c r="C128" i="2"/>
  <c r="B128" i="2"/>
  <c r="G125" i="1"/>
  <c r="H125" i="1" s="1"/>
  <c r="D124" i="1"/>
  <c r="A127" i="1"/>
  <c r="C127" i="1" s="1"/>
  <c r="B126" i="1"/>
  <c r="F126" i="1"/>
  <c r="E126" i="1"/>
  <c r="G128" i="2" l="1"/>
  <c r="H128" i="2" s="1"/>
  <c r="D128" i="2" s="1"/>
  <c r="F129" i="2"/>
  <c r="A130" i="2"/>
  <c r="E129" i="2"/>
  <c r="C129" i="2"/>
  <c r="B129" i="2"/>
  <c r="G126" i="1"/>
  <c r="H126" i="1" s="1"/>
  <c r="D125" i="1"/>
  <c r="A128" i="1"/>
  <c r="C128" i="1" s="1"/>
  <c r="B127" i="1"/>
  <c r="F127" i="1"/>
  <c r="E127" i="1"/>
  <c r="G129" i="2" l="1"/>
  <c r="H129" i="2" s="1"/>
  <c r="D129" i="2" s="1"/>
  <c r="F130" i="2"/>
  <c r="A131" i="2"/>
  <c r="E130" i="2"/>
  <c r="C130" i="2"/>
  <c r="B130" i="2"/>
  <c r="G127" i="1"/>
  <c r="H127" i="1" s="1"/>
  <c r="D126" i="1"/>
  <c r="A129" i="1"/>
  <c r="C129" i="1" s="1"/>
  <c r="B128" i="1"/>
  <c r="F128" i="1"/>
  <c r="E128" i="1"/>
  <c r="G130" i="2" l="1"/>
  <c r="H130" i="2" s="1"/>
  <c r="D130" i="2" s="1"/>
  <c r="F131" i="2"/>
  <c r="A132" i="2"/>
  <c r="E131" i="2"/>
  <c r="C131" i="2"/>
  <c r="B131" i="2"/>
  <c r="G128" i="1"/>
  <c r="H128" i="1" s="1"/>
  <c r="D127" i="1"/>
  <c r="A130" i="1"/>
  <c r="C130" i="1" s="1"/>
  <c r="B129" i="1"/>
  <c r="F129" i="1"/>
  <c r="E129" i="1"/>
  <c r="G131" i="2" l="1"/>
  <c r="H131" i="2" s="1"/>
  <c r="D131" i="2" s="1"/>
  <c r="F132" i="2"/>
  <c r="A133" i="2"/>
  <c r="E132" i="2"/>
  <c r="C132" i="2"/>
  <c r="B132" i="2"/>
  <c r="G129" i="1"/>
  <c r="H129" i="1" s="1"/>
  <c r="D128" i="1"/>
  <c r="A131" i="1"/>
  <c r="C131" i="1" s="1"/>
  <c r="B130" i="1"/>
  <c r="F130" i="1"/>
  <c r="E130" i="1"/>
  <c r="G132" i="2" l="1"/>
  <c r="H132" i="2" s="1"/>
  <c r="D132" i="2" s="1"/>
  <c r="F133" i="2"/>
  <c r="A134" i="2"/>
  <c r="E133" i="2"/>
  <c r="C133" i="2"/>
  <c r="B133" i="2"/>
  <c r="G130" i="1"/>
  <c r="H130" i="1" s="1"/>
  <c r="D129" i="1"/>
  <c r="A132" i="1"/>
  <c r="C132" i="1" s="1"/>
  <c r="B131" i="1"/>
  <c r="F131" i="1"/>
  <c r="E131" i="1"/>
  <c r="G133" i="2" l="1"/>
  <c r="H133" i="2" s="1"/>
  <c r="D133" i="2" s="1"/>
  <c r="F134" i="2"/>
  <c r="A135" i="2"/>
  <c r="E134" i="2"/>
  <c r="G134" i="2" s="1"/>
  <c r="C134" i="2"/>
  <c r="B134" i="2"/>
  <c r="G131" i="1"/>
  <c r="H131" i="1" s="1"/>
  <c r="D130" i="1"/>
  <c r="A133" i="1"/>
  <c r="C133" i="1" s="1"/>
  <c r="B132" i="1"/>
  <c r="F132" i="1"/>
  <c r="E132" i="1"/>
  <c r="H134" i="2" l="1"/>
  <c r="D134" i="2" s="1"/>
  <c r="F135" i="2"/>
  <c r="A136" i="2"/>
  <c r="E135" i="2"/>
  <c r="C135" i="2"/>
  <c r="B135" i="2"/>
  <c r="G132" i="1"/>
  <c r="H132" i="1" s="1"/>
  <c r="D131" i="1"/>
  <c r="A134" i="1"/>
  <c r="C134" i="1" s="1"/>
  <c r="B133" i="1"/>
  <c r="F133" i="1"/>
  <c r="E133" i="1"/>
  <c r="G135" i="2" l="1"/>
  <c r="H135" i="2" s="1"/>
  <c r="D135" i="2" s="1"/>
  <c r="F136" i="2"/>
  <c r="A137" i="2"/>
  <c r="E136" i="2"/>
  <c r="C136" i="2"/>
  <c r="B136" i="2"/>
  <c r="G133" i="1"/>
  <c r="H133" i="1" s="1"/>
  <c r="D132" i="1"/>
  <c r="A135" i="1"/>
  <c r="C135" i="1" s="1"/>
  <c r="B134" i="1"/>
  <c r="F134" i="1"/>
  <c r="E134" i="1"/>
  <c r="G136" i="2" l="1"/>
  <c r="H136" i="2" s="1"/>
  <c r="D136" i="2" s="1"/>
  <c r="F137" i="2"/>
  <c r="A138" i="2"/>
  <c r="E137" i="2"/>
  <c r="C137" i="2"/>
  <c r="B137" i="2"/>
  <c r="G134" i="1"/>
  <c r="H134" i="1" s="1"/>
  <c r="D133" i="1"/>
  <c r="A136" i="1"/>
  <c r="C136" i="1" s="1"/>
  <c r="B135" i="1"/>
  <c r="F135" i="1"/>
  <c r="E135" i="1"/>
  <c r="G137" i="2" l="1"/>
  <c r="H137" i="2" s="1"/>
  <c r="D137" i="2" s="1"/>
  <c r="F138" i="2"/>
  <c r="A139" i="2"/>
  <c r="E138" i="2"/>
  <c r="C138" i="2"/>
  <c r="B138" i="2"/>
  <c r="G135" i="1"/>
  <c r="H135" i="1" s="1"/>
  <c r="D134" i="1"/>
  <c r="A137" i="1"/>
  <c r="C137" i="1" s="1"/>
  <c r="B136" i="1"/>
  <c r="F136" i="1"/>
  <c r="E136" i="1"/>
  <c r="G138" i="2" l="1"/>
  <c r="H138" i="2" s="1"/>
  <c r="D138" i="2" s="1"/>
  <c r="F139" i="2"/>
  <c r="A140" i="2"/>
  <c r="E139" i="2"/>
  <c r="C139" i="2"/>
  <c r="B139" i="2"/>
  <c r="G136" i="1"/>
  <c r="H136" i="1" s="1"/>
  <c r="D135" i="1"/>
  <c r="A138" i="1"/>
  <c r="C138" i="1" s="1"/>
  <c r="B137" i="1"/>
  <c r="F137" i="1"/>
  <c r="E137" i="1"/>
  <c r="G139" i="2" l="1"/>
  <c r="H139" i="2" s="1"/>
  <c r="D139" i="2" s="1"/>
  <c r="F140" i="2"/>
  <c r="A141" i="2"/>
  <c r="E140" i="2"/>
  <c r="C140" i="2"/>
  <c r="B140" i="2"/>
  <c r="G137" i="1"/>
  <c r="H137" i="1" s="1"/>
  <c r="D136" i="1"/>
  <c r="A139" i="1"/>
  <c r="C139" i="1" s="1"/>
  <c r="B138" i="1"/>
  <c r="F138" i="1"/>
  <c r="E138" i="1"/>
  <c r="G140" i="2" l="1"/>
  <c r="H140" i="2" s="1"/>
  <c r="D140" i="2" s="1"/>
  <c r="F141" i="2"/>
  <c r="A142" i="2"/>
  <c r="E141" i="2"/>
  <c r="C141" i="2"/>
  <c r="B141" i="2"/>
  <c r="G138" i="1"/>
  <c r="H138" i="1" s="1"/>
  <c r="D137" i="1"/>
  <c r="A140" i="1"/>
  <c r="C140" i="1" s="1"/>
  <c r="B139" i="1"/>
  <c r="F139" i="1"/>
  <c r="E139" i="1"/>
  <c r="G141" i="2" l="1"/>
  <c r="H141" i="2" s="1"/>
  <c r="D141" i="2" s="1"/>
  <c r="F142" i="2"/>
  <c r="A143" i="2"/>
  <c r="E142" i="2"/>
  <c r="C142" i="2"/>
  <c r="B142" i="2"/>
  <c r="G139" i="1"/>
  <c r="H139" i="1" s="1"/>
  <c r="D138" i="1"/>
  <c r="A141" i="1"/>
  <c r="C141" i="1" s="1"/>
  <c r="B140" i="1"/>
  <c r="F140" i="1"/>
  <c r="E140" i="1"/>
  <c r="G142" i="2" l="1"/>
  <c r="H142" i="2" s="1"/>
  <c r="D142" i="2" s="1"/>
  <c r="F143" i="2"/>
  <c r="A144" i="2"/>
  <c r="E143" i="2"/>
  <c r="C143" i="2"/>
  <c r="B143" i="2"/>
  <c r="G140" i="1"/>
  <c r="H140" i="1" s="1"/>
  <c r="D139" i="1"/>
  <c r="A142" i="1"/>
  <c r="C142" i="1" s="1"/>
  <c r="B141" i="1"/>
  <c r="F141" i="1"/>
  <c r="E141" i="1"/>
  <c r="G143" i="2" l="1"/>
  <c r="H143" i="2" s="1"/>
  <c r="D143" i="2" s="1"/>
  <c r="F144" i="2"/>
  <c r="A145" i="2"/>
  <c r="E144" i="2"/>
  <c r="C144" i="2"/>
  <c r="B144" i="2"/>
  <c r="G141" i="1"/>
  <c r="H141" i="1" s="1"/>
  <c r="D140" i="1"/>
  <c r="A143" i="1"/>
  <c r="C143" i="1" s="1"/>
  <c r="B142" i="1"/>
  <c r="F142" i="1"/>
  <c r="E142" i="1"/>
  <c r="G144" i="2" l="1"/>
  <c r="H144" i="2" s="1"/>
  <c r="D144" i="2" s="1"/>
  <c r="F145" i="2"/>
  <c r="A146" i="2"/>
  <c r="E145" i="2"/>
  <c r="C145" i="2"/>
  <c r="B145" i="2"/>
  <c r="G142" i="1"/>
  <c r="H142" i="1" s="1"/>
  <c r="D141" i="1"/>
  <c r="A144" i="1"/>
  <c r="C144" i="1" s="1"/>
  <c r="B143" i="1"/>
  <c r="F143" i="1"/>
  <c r="E143" i="1"/>
  <c r="G145" i="2" l="1"/>
  <c r="H145" i="2" s="1"/>
  <c r="D145" i="2" s="1"/>
  <c r="F146" i="2"/>
  <c r="A147" i="2"/>
  <c r="E146" i="2"/>
  <c r="C146" i="2"/>
  <c r="B146" i="2"/>
  <c r="G143" i="1"/>
  <c r="H143" i="1" s="1"/>
  <c r="D142" i="1"/>
  <c r="A145" i="1"/>
  <c r="C145" i="1" s="1"/>
  <c r="B144" i="1"/>
  <c r="F144" i="1"/>
  <c r="E144" i="1"/>
  <c r="G146" i="2" l="1"/>
  <c r="H146" i="2" s="1"/>
  <c r="D146" i="2" s="1"/>
  <c r="F147" i="2"/>
  <c r="A148" i="2"/>
  <c r="E147" i="2"/>
  <c r="G147" i="2" s="1"/>
  <c r="C147" i="2"/>
  <c r="B147" i="2"/>
  <c r="G144" i="1"/>
  <c r="H144" i="1" s="1"/>
  <c r="D143" i="1"/>
  <c r="A146" i="1"/>
  <c r="C146" i="1" s="1"/>
  <c r="B145" i="1"/>
  <c r="F145" i="1"/>
  <c r="E145" i="1"/>
  <c r="H147" i="2" l="1"/>
  <c r="D147" i="2" s="1"/>
  <c r="F148" i="2"/>
  <c r="A149" i="2"/>
  <c r="E148" i="2"/>
  <c r="C148" i="2"/>
  <c r="B148" i="2"/>
  <c r="G145" i="1"/>
  <c r="H145" i="1" s="1"/>
  <c r="D144" i="1"/>
  <c r="A147" i="1"/>
  <c r="C147" i="1" s="1"/>
  <c r="B146" i="1"/>
  <c r="F146" i="1"/>
  <c r="E146" i="1"/>
  <c r="G148" i="2" l="1"/>
  <c r="H148" i="2" s="1"/>
  <c r="D148" i="2" s="1"/>
  <c r="F149" i="2"/>
  <c r="A150" i="2"/>
  <c r="E149" i="2"/>
  <c r="C149" i="2"/>
  <c r="B149" i="2"/>
  <c r="G146" i="1"/>
  <c r="H146" i="1" s="1"/>
  <c r="D145" i="1"/>
  <c r="A148" i="1"/>
  <c r="C148" i="1" s="1"/>
  <c r="B147" i="1"/>
  <c r="F147" i="1"/>
  <c r="E147" i="1"/>
  <c r="G149" i="2" l="1"/>
  <c r="H149" i="2" s="1"/>
  <c r="D149" i="2" s="1"/>
  <c r="F150" i="2"/>
  <c r="A151" i="2"/>
  <c r="E150" i="2"/>
  <c r="C150" i="2"/>
  <c r="B150" i="2"/>
  <c r="G147" i="1"/>
  <c r="H147" i="1" s="1"/>
  <c r="D146" i="1"/>
  <c r="A149" i="1"/>
  <c r="C149" i="1" s="1"/>
  <c r="B148" i="1"/>
  <c r="F148" i="1"/>
  <c r="E148" i="1"/>
  <c r="G150" i="2" l="1"/>
  <c r="H150" i="2" s="1"/>
  <c r="D150" i="2" s="1"/>
  <c r="F151" i="2"/>
  <c r="A152" i="2"/>
  <c r="E151" i="2"/>
  <c r="C151" i="2"/>
  <c r="B151" i="2"/>
  <c r="G148" i="1"/>
  <c r="H148" i="1" s="1"/>
  <c r="D147" i="1"/>
  <c r="A150" i="1"/>
  <c r="C150" i="1" s="1"/>
  <c r="B149" i="1"/>
  <c r="F149" i="1"/>
  <c r="E149" i="1"/>
  <c r="G151" i="2" l="1"/>
  <c r="H151" i="2" s="1"/>
  <c r="D151" i="2" s="1"/>
  <c r="F152" i="2"/>
  <c r="A153" i="2"/>
  <c r="E152" i="2"/>
  <c r="C152" i="2"/>
  <c r="B152" i="2"/>
  <c r="G149" i="1"/>
  <c r="H149" i="1" s="1"/>
  <c r="D148" i="1"/>
  <c r="A151" i="1"/>
  <c r="C151" i="1" s="1"/>
  <c r="B150" i="1"/>
  <c r="F150" i="1"/>
  <c r="E150" i="1"/>
  <c r="G152" i="2" l="1"/>
  <c r="H152" i="2" s="1"/>
  <c r="D152" i="2" s="1"/>
  <c r="F153" i="2"/>
  <c r="A154" i="2"/>
  <c r="E153" i="2"/>
  <c r="C153" i="2"/>
  <c r="B153" i="2"/>
  <c r="G150" i="1"/>
  <c r="H150" i="1" s="1"/>
  <c r="D149" i="1"/>
  <c r="A152" i="1"/>
  <c r="C152" i="1" s="1"/>
  <c r="B151" i="1"/>
  <c r="F151" i="1"/>
  <c r="E151" i="1"/>
  <c r="G153" i="2" l="1"/>
  <c r="H153" i="2" s="1"/>
  <c r="D153" i="2" s="1"/>
  <c r="F154" i="2"/>
  <c r="A155" i="2"/>
  <c r="E154" i="2"/>
  <c r="C154" i="2"/>
  <c r="B154" i="2"/>
  <c r="G151" i="1"/>
  <c r="H151" i="1" s="1"/>
  <c r="D150" i="1"/>
  <c r="A153" i="1"/>
  <c r="C153" i="1" s="1"/>
  <c r="B152" i="1"/>
  <c r="F152" i="1"/>
  <c r="E152" i="1"/>
  <c r="G154" i="2" l="1"/>
  <c r="H154" i="2" s="1"/>
  <c r="D154" i="2" s="1"/>
  <c r="F155" i="2"/>
  <c r="A156" i="2"/>
  <c r="E155" i="2"/>
  <c r="C155" i="2"/>
  <c r="B155" i="2"/>
  <c r="G152" i="1"/>
  <c r="H152" i="1" s="1"/>
  <c r="D151" i="1"/>
  <c r="A154" i="1"/>
  <c r="C154" i="1" s="1"/>
  <c r="B153" i="1"/>
  <c r="F153" i="1"/>
  <c r="E153" i="1"/>
  <c r="G155" i="2" l="1"/>
  <c r="H155" i="2" s="1"/>
  <c r="D155" i="2" s="1"/>
  <c r="F156" i="2"/>
  <c r="A157" i="2"/>
  <c r="E156" i="2"/>
  <c r="C156" i="2"/>
  <c r="B156" i="2"/>
  <c r="G153" i="1"/>
  <c r="H153" i="1" s="1"/>
  <c r="D152" i="1"/>
  <c r="A155" i="1"/>
  <c r="C155" i="1" s="1"/>
  <c r="B154" i="1"/>
  <c r="F154" i="1"/>
  <c r="E154" i="1"/>
  <c r="G156" i="2" l="1"/>
  <c r="H156" i="2" s="1"/>
  <c r="F157" i="2"/>
  <c r="A158" i="2"/>
  <c r="E157" i="2"/>
  <c r="C157" i="2"/>
  <c r="B157" i="2"/>
  <c r="G154" i="1"/>
  <c r="H154" i="1" s="1"/>
  <c r="D153" i="1"/>
  <c r="A156" i="1"/>
  <c r="C156" i="1" s="1"/>
  <c r="B155" i="1"/>
  <c r="F155" i="1"/>
  <c r="E155" i="1"/>
  <c r="G157" i="2" l="1"/>
  <c r="H157" i="2" s="1"/>
  <c r="D157" i="2" s="1"/>
  <c r="F158" i="2"/>
  <c r="A159" i="2"/>
  <c r="E158" i="2"/>
  <c r="C158" i="2"/>
  <c r="B158" i="2"/>
  <c r="D156" i="2"/>
  <c r="G155" i="1"/>
  <c r="H155" i="1" s="1"/>
  <c r="D154" i="1"/>
  <c r="A157" i="1"/>
  <c r="C157" i="1" s="1"/>
  <c r="B156" i="1"/>
  <c r="F156" i="1"/>
  <c r="E156" i="1"/>
  <c r="G158" i="2" l="1"/>
  <c r="H158" i="2" s="1"/>
  <c r="D158" i="2" s="1"/>
  <c r="F159" i="2"/>
  <c r="A160" i="2"/>
  <c r="E159" i="2"/>
  <c r="C159" i="2"/>
  <c r="B159" i="2"/>
  <c r="G156" i="1"/>
  <c r="H156" i="1" s="1"/>
  <c r="D155" i="1"/>
  <c r="A158" i="1"/>
  <c r="C158" i="1" s="1"/>
  <c r="B157" i="1"/>
  <c r="F157" i="1"/>
  <c r="E157" i="1"/>
  <c r="G159" i="2" l="1"/>
  <c r="H159" i="2" s="1"/>
  <c r="F160" i="2"/>
  <c r="A161" i="2"/>
  <c r="E160" i="2"/>
  <c r="C160" i="2"/>
  <c r="B160" i="2"/>
  <c r="G157" i="1"/>
  <c r="H157" i="1" s="1"/>
  <c r="D156" i="1"/>
  <c r="A159" i="1"/>
  <c r="C159" i="1" s="1"/>
  <c r="B158" i="1"/>
  <c r="F158" i="1"/>
  <c r="E158" i="1"/>
  <c r="G160" i="2" l="1"/>
  <c r="H160" i="2" s="1"/>
  <c r="D160" i="2" s="1"/>
  <c r="F161" i="2"/>
  <c r="A162" i="2"/>
  <c r="E161" i="2"/>
  <c r="C161" i="2"/>
  <c r="B161" i="2"/>
  <c r="D159" i="2"/>
  <c r="G158" i="1"/>
  <c r="H158" i="1" s="1"/>
  <c r="D157" i="1"/>
  <c r="A160" i="1"/>
  <c r="C160" i="1" s="1"/>
  <c r="B159" i="1"/>
  <c r="F159" i="1"/>
  <c r="E159" i="1"/>
  <c r="G161" i="2" l="1"/>
  <c r="H161" i="2" s="1"/>
  <c r="D161" i="2" s="1"/>
  <c r="F162" i="2"/>
  <c r="A163" i="2"/>
  <c r="E162" i="2"/>
  <c r="C162" i="2"/>
  <c r="B162" i="2"/>
  <c r="G159" i="1"/>
  <c r="H159" i="1" s="1"/>
  <c r="D158" i="1"/>
  <c r="A161" i="1"/>
  <c r="C161" i="1" s="1"/>
  <c r="B160" i="1"/>
  <c r="F160" i="1"/>
  <c r="E160" i="1"/>
  <c r="G162" i="2" l="1"/>
  <c r="H162" i="2" s="1"/>
  <c r="D162" i="2" s="1"/>
  <c r="F163" i="2"/>
  <c r="A164" i="2"/>
  <c r="E163" i="2"/>
  <c r="C163" i="2"/>
  <c r="B163" i="2"/>
  <c r="G160" i="1"/>
  <c r="H160" i="1" s="1"/>
  <c r="D159" i="1"/>
  <c r="A162" i="1"/>
  <c r="C162" i="1" s="1"/>
  <c r="B161" i="1"/>
  <c r="F161" i="1"/>
  <c r="E161" i="1"/>
  <c r="G163" i="2" l="1"/>
  <c r="H163" i="2" s="1"/>
  <c r="D163" i="2" s="1"/>
  <c r="F164" i="2"/>
  <c r="A165" i="2"/>
  <c r="E164" i="2"/>
  <c r="C164" i="2"/>
  <c r="B164" i="2"/>
  <c r="D160" i="1"/>
  <c r="G161" i="1"/>
  <c r="H161" i="1" s="1"/>
  <c r="A163" i="1"/>
  <c r="C163" i="1" s="1"/>
  <c r="B162" i="1"/>
  <c r="F162" i="1"/>
  <c r="E162" i="1"/>
  <c r="G164" i="2" l="1"/>
  <c r="H164" i="2" s="1"/>
  <c r="D164" i="2" s="1"/>
  <c r="F165" i="2"/>
  <c r="A166" i="2"/>
  <c r="E165" i="2"/>
  <c r="C165" i="2"/>
  <c r="B165" i="2"/>
  <c r="G162" i="1"/>
  <c r="H162" i="1" s="1"/>
  <c r="D161" i="1"/>
  <c r="A164" i="1"/>
  <c r="C164" i="1" s="1"/>
  <c r="B163" i="1"/>
  <c r="F163" i="1"/>
  <c r="E163" i="1"/>
  <c r="G165" i="2" l="1"/>
  <c r="H165" i="2" s="1"/>
  <c r="D165" i="2" s="1"/>
  <c r="F166" i="2"/>
  <c r="A167" i="2"/>
  <c r="E166" i="2"/>
  <c r="C166" i="2"/>
  <c r="B166" i="2"/>
  <c r="G163" i="1"/>
  <c r="H163" i="1" s="1"/>
  <c r="D162" i="1"/>
  <c r="A165" i="1"/>
  <c r="C165" i="1" s="1"/>
  <c r="B164" i="1"/>
  <c r="F164" i="1"/>
  <c r="E164" i="1"/>
  <c r="G166" i="2" l="1"/>
  <c r="H166" i="2" s="1"/>
  <c r="F167" i="2"/>
  <c r="A168" i="2"/>
  <c r="E167" i="2"/>
  <c r="C167" i="2"/>
  <c r="B167" i="2"/>
  <c r="G164" i="1"/>
  <c r="H164" i="1" s="1"/>
  <c r="D163" i="1"/>
  <c r="A166" i="1"/>
  <c r="C166" i="1" s="1"/>
  <c r="B165" i="1"/>
  <c r="F165" i="1"/>
  <c r="E165" i="1"/>
  <c r="G167" i="2" l="1"/>
  <c r="H167" i="2" s="1"/>
  <c r="D167" i="2" s="1"/>
  <c r="D166" i="2"/>
  <c r="F168" i="2"/>
  <c r="A169" i="2"/>
  <c r="E168" i="2"/>
  <c r="C168" i="2"/>
  <c r="B168" i="2"/>
  <c r="G165" i="1"/>
  <c r="H165" i="1" s="1"/>
  <c r="D164" i="1"/>
  <c r="A167" i="1"/>
  <c r="C167" i="1" s="1"/>
  <c r="B166" i="1"/>
  <c r="F166" i="1"/>
  <c r="E166" i="1"/>
  <c r="G168" i="2" l="1"/>
  <c r="H168" i="2" s="1"/>
  <c r="D168" i="2" s="1"/>
  <c r="F169" i="2"/>
  <c r="A170" i="2"/>
  <c r="E169" i="2"/>
  <c r="C169" i="2"/>
  <c r="B169" i="2"/>
  <c r="G166" i="1"/>
  <c r="H166" i="1" s="1"/>
  <c r="D165" i="1"/>
  <c r="A168" i="1"/>
  <c r="C168" i="1" s="1"/>
  <c r="B167" i="1"/>
  <c r="F167" i="1"/>
  <c r="E167" i="1"/>
  <c r="G169" i="2" l="1"/>
  <c r="H169" i="2" s="1"/>
  <c r="D169" i="2" s="1"/>
  <c r="F170" i="2"/>
  <c r="A171" i="2"/>
  <c r="E170" i="2"/>
  <c r="C170" i="2"/>
  <c r="B170" i="2"/>
  <c r="D166" i="1"/>
  <c r="G167" i="1"/>
  <c r="H167" i="1" s="1"/>
  <c r="A169" i="1"/>
  <c r="C169" i="1" s="1"/>
  <c r="B168" i="1"/>
  <c r="F168" i="1"/>
  <c r="E168" i="1"/>
  <c r="G170" i="2" l="1"/>
  <c r="H170" i="2"/>
  <c r="D170" i="2" s="1"/>
  <c r="F171" i="2"/>
  <c r="A172" i="2"/>
  <c r="E171" i="2"/>
  <c r="C171" i="2"/>
  <c r="B171" i="2"/>
  <c r="G168" i="1"/>
  <c r="H168" i="1" s="1"/>
  <c r="D167" i="1"/>
  <c r="A170" i="1"/>
  <c r="C170" i="1" s="1"/>
  <c r="B169" i="1"/>
  <c r="F169" i="1"/>
  <c r="E169" i="1"/>
  <c r="G171" i="2" l="1"/>
  <c r="H171" i="2" s="1"/>
  <c r="F172" i="2"/>
  <c r="A173" i="2"/>
  <c r="E172" i="2"/>
  <c r="C172" i="2"/>
  <c r="B172" i="2"/>
  <c r="G169" i="1"/>
  <c r="H169" i="1" s="1"/>
  <c r="D168" i="1"/>
  <c r="A171" i="1"/>
  <c r="C171" i="1" s="1"/>
  <c r="B170" i="1"/>
  <c r="F170" i="1"/>
  <c r="E170" i="1"/>
  <c r="G172" i="2" l="1"/>
  <c r="H172" i="2"/>
  <c r="D172" i="2" s="1"/>
  <c r="D171" i="2"/>
  <c r="F173" i="2"/>
  <c r="A174" i="2"/>
  <c r="E173" i="2"/>
  <c r="C173" i="2"/>
  <c r="B173" i="2"/>
  <c r="G170" i="1"/>
  <c r="H170" i="1" s="1"/>
  <c r="D169" i="1"/>
  <c r="A172" i="1"/>
  <c r="C172" i="1" s="1"/>
  <c r="B171" i="1"/>
  <c r="F171" i="1"/>
  <c r="E171" i="1"/>
  <c r="G173" i="2" l="1"/>
  <c r="H173" i="2" s="1"/>
  <c r="D173" i="2" s="1"/>
  <c r="F174" i="2"/>
  <c r="A175" i="2"/>
  <c r="E174" i="2"/>
  <c r="C174" i="2"/>
  <c r="B174" i="2"/>
  <c r="G171" i="1"/>
  <c r="H171" i="1" s="1"/>
  <c r="D170" i="1"/>
  <c r="A173" i="1"/>
  <c r="C173" i="1" s="1"/>
  <c r="B172" i="1"/>
  <c r="F172" i="1"/>
  <c r="E172" i="1"/>
  <c r="G174" i="2" l="1"/>
  <c r="H174" i="2" s="1"/>
  <c r="D174" i="2" s="1"/>
  <c r="F175" i="2"/>
  <c r="A176" i="2"/>
  <c r="E175" i="2"/>
  <c r="C175" i="2"/>
  <c r="B175" i="2"/>
  <c r="G172" i="1"/>
  <c r="H172" i="1" s="1"/>
  <c r="D171" i="1"/>
  <c r="A174" i="1"/>
  <c r="C174" i="1" s="1"/>
  <c r="B173" i="1"/>
  <c r="F173" i="1"/>
  <c r="E173" i="1"/>
  <c r="G175" i="2" l="1"/>
  <c r="H175" i="2" s="1"/>
  <c r="D175" i="2" s="1"/>
  <c r="F176" i="2"/>
  <c r="A177" i="2"/>
  <c r="E176" i="2"/>
  <c r="C176" i="2"/>
  <c r="B176" i="2"/>
  <c r="G173" i="1"/>
  <c r="H173" i="1" s="1"/>
  <c r="D172" i="1"/>
  <c r="A175" i="1"/>
  <c r="C175" i="1" s="1"/>
  <c r="B174" i="1"/>
  <c r="F174" i="1"/>
  <c r="E174" i="1"/>
  <c r="G176" i="2" l="1"/>
  <c r="H176" i="2" s="1"/>
  <c r="F177" i="2"/>
  <c r="A178" i="2"/>
  <c r="E177" i="2"/>
  <c r="C177" i="2"/>
  <c r="B177" i="2"/>
  <c r="D173" i="1"/>
  <c r="G174" i="1"/>
  <c r="H174" i="1" s="1"/>
  <c r="A176" i="1"/>
  <c r="C176" i="1" s="1"/>
  <c r="B175" i="1"/>
  <c r="F175" i="1"/>
  <c r="E175" i="1"/>
  <c r="G177" i="2" l="1"/>
  <c r="H177" i="2" s="1"/>
  <c r="D177" i="2" s="1"/>
  <c r="F178" i="2"/>
  <c r="A179" i="2"/>
  <c r="E178" i="2"/>
  <c r="C178" i="2"/>
  <c r="B178" i="2"/>
  <c r="D176" i="2"/>
  <c r="G175" i="1"/>
  <c r="H175" i="1" s="1"/>
  <c r="D174" i="1"/>
  <c r="A177" i="1"/>
  <c r="C177" i="1" s="1"/>
  <c r="B176" i="1"/>
  <c r="F176" i="1"/>
  <c r="E176" i="1"/>
  <c r="G178" i="2" l="1"/>
  <c r="H178" i="2" s="1"/>
  <c r="D178" i="2" s="1"/>
  <c r="F179" i="2"/>
  <c r="A180" i="2"/>
  <c r="E179" i="2"/>
  <c r="C179" i="2"/>
  <c r="B179" i="2"/>
  <c r="G176" i="1"/>
  <c r="H176" i="1" s="1"/>
  <c r="D175" i="1"/>
  <c r="A178" i="1"/>
  <c r="C178" i="1" s="1"/>
  <c r="B177" i="1"/>
  <c r="F177" i="1"/>
  <c r="E177" i="1"/>
  <c r="G179" i="2" l="1"/>
  <c r="H179" i="2" s="1"/>
  <c r="D179" i="2" s="1"/>
  <c r="F180" i="2"/>
  <c r="A181" i="2"/>
  <c r="E180" i="2"/>
  <c r="C180" i="2"/>
  <c r="B180" i="2"/>
  <c r="G177" i="1"/>
  <c r="H177" i="1" s="1"/>
  <c r="D176" i="1"/>
  <c r="A179" i="1"/>
  <c r="C179" i="1" s="1"/>
  <c r="B178" i="1"/>
  <c r="F178" i="1"/>
  <c r="E178" i="1"/>
  <c r="G180" i="2" l="1"/>
  <c r="H180" i="2" s="1"/>
  <c r="F181" i="2"/>
  <c r="A182" i="2"/>
  <c r="E181" i="2"/>
  <c r="C181" i="2"/>
  <c r="B181" i="2"/>
  <c r="G178" i="1"/>
  <c r="H178" i="1" s="1"/>
  <c r="D177" i="1"/>
  <c r="A180" i="1"/>
  <c r="C180" i="1" s="1"/>
  <c r="B179" i="1"/>
  <c r="F179" i="1"/>
  <c r="E179" i="1"/>
  <c r="G181" i="2" l="1"/>
  <c r="H181" i="2" s="1"/>
  <c r="D181" i="2" s="1"/>
  <c r="D180" i="2"/>
  <c r="F182" i="2"/>
  <c r="A183" i="2"/>
  <c r="E182" i="2"/>
  <c r="C182" i="2"/>
  <c r="B182" i="2"/>
  <c r="G179" i="1"/>
  <c r="H179" i="1" s="1"/>
  <c r="D178" i="1"/>
  <c r="A181" i="1"/>
  <c r="C181" i="1" s="1"/>
  <c r="B180" i="1"/>
  <c r="F180" i="1"/>
  <c r="E180" i="1"/>
  <c r="G182" i="2" l="1"/>
  <c r="H182" i="2" s="1"/>
  <c r="D182" i="2" s="1"/>
  <c r="F183" i="2"/>
  <c r="A184" i="2"/>
  <c r="E183" i="2"/>
  <c r="C183" i="2"/>
  <c r="B183" i="2"/>
  <c r="G180" i="1"/>
  <c r="H180" i="1" s="1"/>
  <c r="D179" i="1"/>
  <c r="A182" i="1"/>
  <c r="C182" i="1" s="1"/>
  <c r="B181" i="1"/>
  <c r="F181" i="1"/>
  <c r="E181" i="1"/>
  <c r="G183" i="2" l="1"/>
  <c r="H183" i="2" s="1"/>
  <c r="D183" i="2" s="1"/>
  <c r="F184" i="2"/>
  <c r="A185" i="2"/>
  <c r="E184" i="2"/>
  <c r="C184" i="2"/>
  <c r="B184" i="2"/>
  <c r="G181" i="1"/>
  <c r="H181" i="1" s="1"/>
  <c r="D180" i="1"/>
  <c r="A183" i="1"/>
  <c r="C183" i="1" s="1"/>
  <c r="B182" i="1"/>
  <c r="F182" i="1"/>
  <c r="E182" i="1"/>
  <c r="G184" i="2" l="1"/>
  <c r="H184" i="2" s="1"/>
  <c r="D184" i="2" s="1"/>
  <c r="F185" i="2"/>
  <c r="A186" i="2"/>
  <c r="E185" i="2"/>
  <c r="C185" i="2"/>
  <c r="B185" i="2"/>
  <c r="G182" i="1"/>
  <c r="H182" i="1" s="1"/>
  <c r="D181" i="1"/>
  <c r="A184" i="1"/>
  <c r="C184" i="1" s="1"/>
  <c r="B183" i="1"/>
  <c r="F183" i="1"/>
  <c r="E183" i="1"/>
  <c r="G185" i="2" l="1"/>
  <c r="H185" i="2" s="1"/>
  <c r="F186" i="2"/>
  <c r="A187" i="2"/>
  <c r="E186" i="2"/>
  <c r="C186" i="2"/>
  <c r="B186" i="2"/>
  <c r="G183" i="1"/>
  <c r="H183" i="1" s="1"/>
  <c r="D182" i="1"/>
  <c r="A185" i="1"/>
  <c r="C185" i="1" s="1"/>
  <c r="B184" i="1"/>
  <c r="F184" i="1"/>
  <c r="E184" i="1"/>
  <c r="G186" i="2" l="1"/>
  <c r="H186" i="2" s="1"/>
  <c r="D186" i="2" s="1"/>
  <c r="F187" i="2"/>
  <c r="A188" i="2"/>
  <c r="E187" i="2"/>
  <c r="C187" i="2"/>
  <c r="B187" i="2"/>
  <c r="D185" i="2"/>
  <c r="G184" i="1"/>
  <c r="H184" i="1" s="1"/>
  <c r="D183" i="1"/>
  <c r="A186" i="1"/>
  <c r="C186" i="1" s="1"/>
  <c r="B185" i="1"/>
  <c r="F185" i="1"/>
  <c r="E185" i="1"/>
  <c r="G187" i="2" l="1"/>
  <c r="H187" i="2" s="1"/>
  <c r="D187" i="2" s="1"/>
  <c r="F188" i="2"/>
  <c r="A189" i="2"/>
  <c r="E188" i="2"/>
  <c r="C188" i="2"/>
  <c r="B188" i="2"/>
  <c r="G185" i="1"/>
  <c r="H185" i="1" s="1"/>
  <c r="D184" i="1"/>
  <c r="A187" i="1"/>
  <c r="C187" i="1" s="1"/>
  <c r="B186" i="1"/>
  <c r="F186" i="1"/>
  <c r="E186" i="1"/>
  <c r="G188" i="2" l="1"/>
  <c r="H188" i="2" s="1"/>
  <c r="F189" i="2"/>
  <c r="A190" i="2"/>
  <c r="E189" i="2"/>
  <c r="C189" i="2"/>
  <c r="B189" i="2"/>
  <c r="G186" i="1"/>
  <c r="H186" i="1" s="1"/>
  <c r="D185" i="1"/>
  <c r="A188" i="1"/>
  <c r="C188" i="1" s="1"/>
  <c r="B187" i="1"/>
  <c r="F187" i="1"/>
  <c r="E187" i="1"/>
  <c r="G189" i="2" l="1"/>
  <c r="H189" i="2" s="1"/>
  <c r="D189" i="2" s="1"/>
  <c r="F190" i="2"/>
  <c r="A191" i="2"/>
  <c r="E190" i="2"/>
  <c r="C190" i="2"/>
  <c r="B190" i="2"/>
  <c r="D188" i="2"/>
  <c r="G187" i="1"/>
  <c r="H187" i="1" s="1"/>
  <c r="D186" i="1"/>
  <c r="A189" i="1"/>
  <c r="C189" i="1" s="1"/>
  <c r="B188" i="1"/>
  <c r="F188" i="1"/>
  <c r="E188" i="1"/>
  <c r="G190" i="2" l="1"/>
  <c r="H190" i="2" s="1"/>
  <c r="D190" i="2" s="1"/>
  <c r="F191" i="2"/>
  <c r="A192" i="2"/>
  <c r="E191" i="2"/>
  <c r="C191" i="2"/>
  <c r="B191" i="2"/>
  <c r="G188" i="1"/>
  <c r="H188" i="1" s="1"/>
  <c r="D187" i="1"/>
  <c r="A190" i="1"/>
  <c r="C190" i="1" s="1"/>
  <c r="B189" i="1"/>
  <c r="F189" i="1"/>
  <c r="E189" i="1"/>
  <c r="G191" i="2" l="1"/>
  <c r="H191" i="2" s="1"/>
  <c r="F192" i="2"/>
  <c r="A193" i="2"/>
  <c r="E192" i="2"/>
  <c r="C192" i="2"/>
  <c r="B192" i="2"/>
  <c r="G189" i="1"/>
  <c r="H189" i="1" s="1"/>
  <c r="D188" i="1"/>
  <c r="A191" i="1"/>
  <c r="C191" i="1" s="1"/>
  <c r="B190" i="1"/>
  <c r="F190" i="1"/>
  <c r="E190" i="1"/>
  <c r="G192" i="2" l="1"/>
  <c r="H192" i="2" s="1"/>
  <c r="D192" i="2" s="1"/>
  <c r="F193" i="2"/>
  <c r="A194" i="2"/>
  <c r="E193" i="2"/>
  <c r="C193" i="2"/>
  <c r="B193" i="2"/>
  <c r="D191" i="2"/>
  <c r="G190" i="1"/>
  <c r="H190" i="1" s="1"/>
  <c r="D189" i="1"/>
  <c r="A192" i="1"/>
  <c r="C192" i="1" s="1"/>
  <c r="B191" i="1"/>
  <c r="F191" i="1"/>
  <c r="E191" i="1"/>
  <c r="G193" i="2" l="1"/>
  <c r="H193" i="2" s="1"/>
  <c r="D193" i="2" s="1"/>
  <c r="F194" i="2"/>
  <c r="A195" i="2"/>
  <c r="E194" i="2"/>
  <c r="C194" i="2"/>
  <c r="B194" i="2"/>
  <c r="G191" i="1"/>
  <c r="H191" i="1" s="1"/>
  <c r="D190" i="1"/>
  <c r="A193" i="1"/>
  <c r="C193" i="1" s="1"/>
  <c r="B192" i="1"/>
  <c r="F192" i="1"/>
  <c r="E192" i="1"/>
  <c r="G194" i="2" l="1"/>
  <c r="H194" i="2" s="1"/>
  <c r="F195" i="2"/>
  <c r="A196" i="2"/>
  <c r="E195" i="2"/>
  <c r="C195" i="2"/>
  <c r="B195" i="2"/>
  <c r="G192" i="1"/>
  <c r="H192" i="1" s="1"/>
  <c r="D191" i="1"/>
  <c r="A194" i="1"/>
  <c r="C194" i="1" s="1"/>
  <c r="B193" i="1"/>
  <c r="F193" i="1"/>
  <c r="E193" i="1"/>
  <c r="G195" i="2" l="1"/>
  <c r="H195" i="2" s="1"/>
  <c r="D195" i="2" s="1"/>
  <c r="F196" i="2"/>
  <c r="A197" i="2"/>
  <c r="E196" i="2"/>
  <c r="C196" i="2"/>
  <c r="B196" i="2"/>
  <c r="D194" i="2"/>
  <c r="G193" i="1"/>
  <c r="H193" i="1" s="1"/>
  <c r="D192" i="1"/>
  <c r="A195" i="1"/>
  <c r="C195" i="1" s="1"/>
  <c r="B194" i="1"/>
  <c r="F194" i="1"/>
  <c r="E194" i="1"/>
  <c r="G196" i="2" l="1"/>
  <c r="H196" i="2" s="1"/>
  <c r="D196" i="2" s="1"/>
  <c r="F197" i="2"/>
  <c r="A198" i="2"/>
  <c r="E197" i="2"/>
  <c r="C197" i="2"/>
  <c r="B197" i="2"/>
  <c r="G194" i="1"/>
  <c r="H194" i="1" s="1"/>
  <c r="D193" i="1"/>
  <c r="A196" i="1"/>
  <c r="C196" i="1" s="1"/>
  <c r="B195" i="1"/>
  <c r="F195" i="1"/>
  <c r="E195" i="1"/>
  <c r="G197" i="2" l="1"/>
  <c r="H197" i="2" s="1"/>
  <c r="D197" i="2" s="1"/>
  <c r="F198" i="2"/>
  <c r="A199" i="2"/>
  <c r="E198" i="2"/>
  <c r="C198" i="2"/>
  <c r="B198" i="2"/>
  <c r="G195" i="1"/>
  <c r="H195" i="1" s="1"/>
  <c r="D194" i="1"/>
  <c r="A197" i="1"/>
  <c r="C197" i="1" s="1"/>
  <c r="B196" i="1"/>
  <c r="F196" i="1"/>
  <c r="E196" i="1"/>
  <c r="G198" i="2" l="1"/>
  <c r="H198" i="2" s="1"/>
  <c r="D198" i="2" s="1"/>
  <c r="F199" i="2"/>
  <c r="A200" i="2"/>
  <c r="E199" i="2"/>
  <c r="C199" i="2"/>
  <c r="B199" i="2"/>
  <c r="G196" i="1"/>
  <c r="H196" i="1" s="1"/>
  <c r="D195" i="1"/>
  <c r="A198" i="1"/>
  <c r="C198" i="1" s="1"/>
  <c r="B197" i="1"/>
  <c r="F197" i="1"/>
  <c r="E197" i="1"/>
  <c r="G199" i="2" l="1"/>
  <c r="H199" i="2" s="1"/>
  <c r="D199" i="2" s="1"/>
  <c r="F200" i="2"/>
  <c r="A201" i="2"/>
  <c r="E200" i="2"/>
  <c r="C200" i="2"/>
  <c r="B200" i="2"/>
  <c r="G197" i="1"/>
  <c r="H197" i="1" s="1"/>
  <c r="D196" i="1"/>
  <c r="A199" i="1"/>
  <c r="C199" i="1" s="1"/>
  <c r="B198" i="1"/>
  <c r="F198" i="1"/>
  <c r="E198" i="1"/>
  <c r="G200" i="2" l="1"/>
  <c r="H200" i="2" s="1"/>
  <c r="F201" i="2"/>
  <c r="A202" i="2"/>
  <c r="E201" i="2"/>
  <c r="C201" i="2"/>
  <c r="B201" i="2"/>
  <c r="G198" i="1"/>
  <c r="H198" i="1" s="1"/>
  <c r="D197" i="1"/>
  <c r="A200" i="1"/>
  <c r="C200" i="1" s="1"/>
  <c r="B199" i="1"/>
  <c r="F199" i="1"/>
  <c r="E199" i="1"/>
  <c r="G201" i="2" l="1"/>
  <c r="H201" i="2" s="1"/>
  <c r="D201" i="2" s="1"/>
  <c r="F202" i="2"/>
  <c r="A203" i="2"/>
  <c r="E202" i="2"/>
  <c r="C202" i="2"/>
  <c r="B202" i="2"/>
  <c r="D200" i="2"/>
  <c r="G199" i="1"/>
  <c r="H199" i="1" s="1"/>
  <c r="D198" i="1"/>
  <c r="A201" i="1"/>
  <c r="C201" i="1" s="1"/>
  <c r="B200" i="1"/>
  <c r="F200" i="1"/>
  <c r="E200" i="1"/>
  <c r="G202" i="2" l="1"/>
  <c r="H202" i="2" s="1"/>
  <c r="F203" i="2"/>
  <c r="A204" i="2"/>
  <c r="E203" i="2"/>
  <c r="C203" i="2"/>
  <c r="B203" i="2"/>
  <c r="G200" i="1"/>
  <c r="H200" i="1" s="1"/>
  <c r="D199" i="1"/>
  <c r="A202" i="1"/>
  <c r="C202" i="1" s="1"/>
  <c r="B201" i="1"/>
  <c r="F201" i="1"/>
  <c r="E201" i="1"/>
  <c r="G203" i="2" l="1"/>
  <c r="H203" i="2" s="1"/>
  <c r="D203" i="2" s="1"/>
  <c r="D202" i="2"/>
  <c r="F204" i="2"/>
  <c r="A205" i="2"/>
  <c r="E204" i="2"/>
  <c r="C204" i="2"/>
  <c r="B204" i="2"/>
  <c r="G201" i="1"/>
  <c r="H201" i="1" s="1"/>
  <c r="D200" i="1"/>
  <c r="A203" i="1"/>
  <c r="C203" i="1" s="1"/>
  <c r="B202" i="1"/>
  <c r="F202" i="1"/>
  <c r="E202" i="1"/>
  <c r="G204" i="2" l="1"/>
  <c r="H204" i="2" s="1"/>
  <c r="D204" i="2" s="1"/>
  <c r="F205" i="2"/>
  <c r="A206" i="2"/>
  <c r="E205" i="2"/>
  <c r="C205" i="2"/>
  <c r="B205" i="2"/>
  <c r="G202" i="1"/>
  <c r="H202" i="1" s="1"/>
  <c r="D201" i="1"/>
  <c r="A204" i="1"/>
  <c r="C204" i="1" s="1"/>
  <c r="B203" i="1"/>
  <c r="F203" i="1"/>
  <c r="E203" i="1"/>
  <c r="G205" i="2" l="1"/>
  <c r="H205" i="2" s="1"/>
  <c r="D205" i="2" s="1"/>
  <c r="F206" i="2"/>
  <c r="A207" i="2"/>
  <c r="E206" i="2"/>
  <c r="C206" i="2"/>
  <c r="B206" i="2"/>
  <c r="G203" i="1"/>
  <c r="H203" i="1" s="1"/>
  <c r="D202" i="1"/>
  <c r="A205" i="1"/>
  <c r="C205" i="1" s="1"/>
  <c r="B204" i="1"/>
  <c r="F204" i="1"/>
  <c r="E204" i="1"/>
  <c r="G206" i="2" l="1"/>
  <c r="H206" i="2" s="1"/>
  <c r="F207" i="2"/>
  <c r="A208" i="2"/>
  <c r="E207" i="2"/>
  <c r="C207" i="2"/>
  <c r="B207" i="2"/>
  <c r="G204" i="1"/>
  <c r="H204" i="1" s="1"/>
  <c r="D203" i="1"/>
  <c r="A206" i="1"/>
  <c r="C206" i="1" s="1"/>
  <c r="B205" i="1"/>
  <c r="F205" i="1"/>
  <c r="E205" i="1"/>
  <c r="G207" i="2" l="1"/>
  <c r="H207" i="2" s="1"/>
  <c r="D207" i="2" s="1"/>
  <c r="F208" i="2"/>
  <c r="A209" i="2"/>
  <c r="E208" i="2"/>
  <c r="C208" i="2"/>
  <c r="B208" i="2"/>
  <c r="D206" i="2"/>
  <c r="G205" i="1"/>
  <c r="H205" i="1" s="1"/>
  <c r="D204" i="1"/>
  <c r="A207" i="1"/>
  <c r="C207" i="1" s="1"/>
  <c r="B206" i="1"/>
  <c r="F206" i="1"/>
  <c r="E206" i="1"/>
  <c r="G208" i="2" l="1"/>
  <c r="H208" i="2" s="1"/>
  <c r="D208" i="2" s="1"/>
  <c r="F209" i="2"/>
  <c r="A210" i="2"/>
  <c r="E209" i="2"/>
  <c r="C209" i="2"/>
  <c r="B209" i="2"/>
  <c r="G206" i="1"/>
  <c r="H206" i="1" s="1"/>
  <c r="D205" i="1"/>
  <c r="A208" i="1"/>
  <c r="C208" i="1" s="1"/>
  <c r="B207" i="1"/>
  <c r="F207" i="1"/>
  <c r="E207" i="1"/>
  <c r="G209" i="2" l="1"/>
  <c r="H209" i="2" s="1"/>
  <c r="F210" i="2"/>
  <c r="A211" i="2"/>
  <c r="E210" i="2"/>
  <c r="C210" i="2"/>
  <c r="B210" i="2"/>
  <c r="G207" i="1"/>
  <c r="H207" i="1" s="1"/>
  <c r="D206" i="1"/>
  <c r="A209" i="1"/>
  <c r="C209" i="1" s="1"/>
  <c r="B208" i="1"/>
  <c r="F208" i="1"/>
  <c r="E208" i="1"/>
  <c r="G210" i="2" l="1"/>
  <c r="H210" i="2" s="1"/>
  <c r="D210" i="2" s="1"/>
  <c r="F211" i="2"/>
  <c r="A212" i="2"/>
  <c r="E211" i="2"/>
  <c r="C211" i="2"/>
  <c r="B211" i="2"/>
  <c r="D209" i="2"/>
  <c r="G208" i="1"/>
  <c r="H208" i="1" s="1"/>
  <c r="D207" i="1"/>
  <c r="A210" i="1"/>
  <c r="C210" i="1" s="1"/>
  <c r="B209" i="1"/>
  <c r="F209" i="1"/>
  <c r="E209" i="1"/>
  <c r="G211" i="2" l="1"/>
  <c r="H211" i="2" s="1"/>
  <c r="D211" i="2" s="1"/>
  <c r="F212" i="2"/>
  <c r="A213" i="2"/>
  <c r="E212" i="2"/>
  <c r="C212" i="2"/>
  <c r="B212" i="2"/>
  <c r="G209" i="1"/>
  <c r="H209" i="1" s="1"/>
  <c r="D208" i="1"/>
  <c r="A211" i="1"/>
  <c r="C211" i="1" s="1"/>
  <c r="B210" i="1"/>
  <c r="F210" i="1"/>
  <c r="E210" i="1"/>
  <c r="G212" i="2" l="1"/>
  <c r="H212" i="2" s="1"/>
  <c r="F213" i="2"/>
  <c r="A214" i="2"/>
  <c r="E213" i="2"/>
  <c r="C213" i="2"/>
  <c r="B213" i="2"/>
  <c r="G210" i="1"/>
  <c r="H210" i="1" s="1"/>
  <c r="D209" i="1"/>
  <c r="A212" i="1"/>
  <c r="C212" i="1" s="1"/>
  <c r="B211" i="1"/>
  <c r="F211" i="1"/>
  <c r="E211" i="1"/>
  <c r="G213" i="2" l="1"/>
  <c r="H213" i="2" s="1"/>
  <c r="D213" i="2" s="1"/>
  <c r="F214" i="2"/>
  <c r="A215" i="2"/>
  <c r="E214" i="2"/>
  <c r="G214" i="2" s="1"/>
  <c r="C214" i="2"/>
  <c r="B214" i="2"/>
  <c r="D212" i="2"/>
  <c r="G211" i="1"/>
  <c r="H211" i="1" s="1"/>
  <c r="D210" i="1"/>
  <c r="A213" i="1"/>
  <c r="C213" i="1" s="1"/>
  <c r="B212" i="1"/>
  <c r="F212" i="1"/>
  <c r="E212" i="1"/>
  <c r="H214" i="2" l="1"/>
  <c r="D214" i="2" s="1"/>
  <c r="F215" i="2"/>
  <c r="A216" i="2"/>
  <c r="E215" i="2"/>
  <c r="C215" i="2"/>
  <c r="B215" i="2"/>
  <c r="G212" i="1"/>
  <c r="H212" i="1" s="1"/>
  <c r="D211" i="1"/>
  <c r="A214" i="1"/>
  <c r="C214" i="1" s="1"/>
  <c r="B213" i="1"/>
  <c r="F213" i="1"/>
  <c r="E213" i="1"/>
  <c r="G215" i="2" l="1"/>
  <c r="H215" i="2" s="1"/>
  <c r="F216" i="2"/>
  <c r="A217" i="2"/>
  <c r="E216" i="2"/>
  <c r="C216" i="2"/>
  <c r="B216" i="2"/>
  <c r="G213" i="1"/>
  <c r="H213" i="1" s="1"/>
  <c r="D212" i="1"/>
  <c r="A215" i="1"/>
  <c r="C215" i="1" s="1"/>
  <c r="B214" i="1"/>
  <c r="F214" i="1"/>
  <c r="E214" i="1"/>
  <c r="G216" i="2" l="1"/>
  <c r="H216" i="2" s="1"/>
  <c r="D216" i="2" s="1"/>
  <c r="F217" i="2"/>
  <c r="A218" i="2"/>
  <c r="E217" i="2"/>
  <c r="C217" i="2"/>
  <c r="B217" i="2"/>
  <c r="D215" i="2"/>
  <c r="G214" i="1"/>
  <c r="H214" i="1" s="1"/>
  <c r="D213" i="1"/>
  <c r="A216" i="1"/>
  <c r="C216" i="1" s="1"/>
  <c r="B215" i="1"/>
  <c r="F215" i="1"/>
  <c r="E215" i="1"/>
  <c r="G217" i="2" l="1"/>
  <c r="H217" i="2" s="1"/>
  <c r="D217" i="2" s="1"/>
  <c r="F218" i="2"/>
  <c r="A219" i="2"/>
  <c r="E218" i="2"/>
  <c r="C218" i="2"/>
  <c r="B218" i="2"/>
  <c r="G215" i="1"/>
  <c r="H215" i="1" s="1"/>
  <c r="D214" i="1"/>
  <c r="A217" i="1"/>
  <c r="C217" i="1" s="1"/>
  <c r="B216" i="1"/>
  <c r="F216" i="1"/>
  <c r="E216" i="1"/>
  <c r="G218" i="2" l="1"/>
  <c r="H218" i="2" s="1"/>
  <c r="F219" i="2"/>
  <c r="A220" i="2"/>
  <c r="E219" i="2"/>
  <c r="C219" i="2"/>
  <c r="B219" i="2"/>
  <c r="G216" i="1"/>
  <c r="H216" i="1" s="1"/>
  <c r="D215" i="1"/>
  <c r="A218" i="1"/>
  <c r="C218" i="1" s="1"/>
  <c r="B217" i="1"/>
  <c r="F217" i="1"/>
  <c r="E217" i="1"/>
  <c r="G219" i="2" l="1"/>
  <c r="H219" i="2" s="1"/>
  <c r="D219" i="2" s="1"/>
  <c r="F220" i="2"/>
  <c r="A221" i="2"/>
  <c r="E220" i="2"/>
  <c r="C220" i="2"/>
  <c r="B220" i="2"/>
  <c r="D218" i="2"/>
  <c r="G217" i="1"/>
  <c r="H217" i="1" s="1"/>
  <c r="D216" i="1"/>
  <c r="A219" i="1"/>
  <c r="C219" i="1" s="1"/>
  <c r="B218" i="1"/>
  <c r="F218" i="1"/>
  <c r="E218" i="1"/>
  <c r="G220" i="2" l="1"/>
  <c r="H220" i="2" s="1"/>
  <c r="D220" i="2" s="1"/>
  <c r="F221" i="2"/>
  <c r="A222" i="2"/>
  <c r="E221" i="2"/>
  <c r="C221" i="2"/>
  <c r="B221" i="2"/>
  <c r="G218" i="1"/>
  <c r="H218" i="1" s="1"/>
  <c r="D217" i="1"/>
  <c r="A220" i="1"/>
  <c r="C220" i="1" s="1"/>
  <c r="B219" i="1"/>
  <c r="F219" i="1"/>
  <c r="E219" i="1"/>
  <c r="G221" i="2" l="1"/>
  <c r="H221" i="2" s="1"/>
  <c r="D221" i="2" s="1"/>
  <c r="F222" i="2"/>
  <c r="A223" i="2"/>
  <c r="E222" i="2"/>
  <c r="C222" i="2"/>
  <c r="B222" i="2"/>
  <c r="G219" i="1"/>
  <c r="H219" i="1" s="1"/>
  <c r="D218" i="1"/>
  <c r="A221" i="1"/>
  <c r="C221" i="1" s="1"/>
  <c r="B220" i="1"/>
  <c r="F220" i="1"/>
  <c r="E220" i="1"/>
  <c r="G222" i="2" l="1"/>
  <c r="H222" i="2" s="1"/>
  <c r="F223" i="2"/>
  <c r="A224" i="2"/>
  <c r="E223" i="2"/>
  <c r="C223" i="2"/>
  <c r="B223" i="2"/>
  <c r="G220" i="1"/>
  <c r="H220" i="1" s="1"/>
  <c r="D219" i="1"/>
  <c r="A222" i="1"/>
  <c r="C222" i="1" s="1"/>
  <c r="B221" i="1"/>
  <c r="F221" i="1"/>
  <c r="E221" i="1"/>
  <c r="G223" i="2" l="1"/>
  <c r="H223" i="2" s="1"/>
  <c r="D223" i="2" s="1"/>
  <c r="D222" i="2"/>
  <c r="F224" i="2"/>
  <c r="A225" i="2"/>
  <c r="E224" i="2"/>
  <c r="C224" i="2"/>
  <c r="B224" i="2"/>
  <c r="G221" i="1"/>
  <c r="H221" i="1" s="1"/>
  <c r="D220" i="1"/>
  <c r="A223" i="1"/>
  <c r="C223" i="1" s="1"/>
  <c r="B222" i="1"/>
  <c r="F222" i="1"/>
  <c r="E222" i="1"/>
  <c r="G224" i="2" l="1"/>
  <c r="H224" i="2" s="1"/>
  <c r="D224" i="2" s="1"/>
  <c r="F225" i="2"/>
  <c r="A226" i="2"/>
  <c r="E225" i="2"/>
  <c r="C225" i="2"/>
  <c r="B225" i="2"/>
  <c r="G222" i="1"/>
  <c r="H222" i="1" s="1"/>
  <c r="D221" i="1"/>
  <c r="A224" i="1"/>
  <c r="C224" i="1" s="1"/>
  <c r="B223" i="1"/>
  <c r="F223" i="1"/>
  <c r="E223" i="1"/>
  <c r="G225" i="2" l="1"/>
  <c r="H225" i="2" s="1"/>
  <c r="F226" i="2"/>
  <c r="A227" i="2"/>
  <c r="E226" i="2"/>
  <c r="C226" i="2"/>
  <c r="B226" i="2"/>
  <c r="G223" i="1"/>
  <c r="H223" i="1" s="1"/>
  <c r="D222" i="1"/>
  <c r="A225" i="1"/>
  <c r="C225" i="1" s="1"/>
  <c r="B224" i="1"/>
  <c r="F224" i="1"/>
  <c r="E224" i="1"/>
  <c r="G226" i="2" l="1"/>
  <c r="H226" i="2" s="1"/>
  <c r="D225" i="2"/>
  <c r="F227" i="2"/>
  <c r="A228" i="2"/>
  <c r="E227" i="2"/>
  <c r="C227" i="2"/>
  <c r="B227" i="2"/>
  <c r="G224" i="1"/>
  <c r="H224" i="1" s="1"/>
  <c r="D223" i="1"/>
  <c r="A226" i="1"/>
  <c r="C226" i="1" s="1"/>
  <c r="B225" i="1"/>
  <c r="F225" i="1"/>
  <c r="E225" i="1"/>
  <c r="G227" i="2" l="1"/>
  <c r="H227" i="2" s="1"/>
  <c r="F228" i="2"/>
  <c r="A229" i="2"/>
  <c r="E228" i="2"/>
  <c r="C228" i="2"/>
  <c r="B228" i="2"/>
  <c r="D226" i="2"/>
  <c r="G225" i="1"/>
  <c r="H225" i="1" s="1"/>
  <c r="D224" i="1"/>
  <c r="A227" i="1"/>
  <c r="C227" i="1" s="1"/>
  <c r="B226" i="1"/>
  <c r="F226" i="1"/>
  <c r="E226" i="1"/>
  <c r="G228" i="2" l="1"/>
  <c r="H228" i="2" s="1"/>
  <c r="D227" i="2"/>
  <c r="F229" i="2"/>
  <c r="A230" i="2"/>
  <c r="E229" i="2"/>
  <c r="C229" i="2"/>
  <c r="B229" i="2"/>
  <c r="G226" i="1"/>
  <c r="H226" i="1" s="1"/>
  <c r="D225" i="1"/>
  <c r="A228" i="1"/>
  <c r="C228" i="1" s="1"/>
  <c r="B227" i="1"/>
  <c r="F227" i="1"/>
  <c r="E227" i="1"/>
  <c r="G229" i="2" l="1"/>
  <c r="H229" i="2" s="1"/>
  <c r="F230" i="2"/>
  <c r="A231" i="2"/>
  <c r="E230" i="2"/>
  <c r="C230" i="2"/>
  <c r="B230" i="2"/>
  <c r="D228" i="2"/>
  <c r="G227" i="1"/>
  <c r="H227" i="1" s="1"/>
  <c r="D226" i="1"/>
  <c r="A229" i="1"/>
  <c r="C229" i="1" s="1"/>
  <c r="B228" i="1"/>
  <c r="F228" i="1"/>
  <c r="E228" i="1"/>
  <c r="G230" i="2" l="1"/>
  <c r="H230" i="2" s="1"/>
  <c r="D230" i="2" s="1"/>
  <c r="D229" i="2"/>
  <c r="F231" i="2"/>
  <c r="A232" i="2"/>
  <c r="E231" i="2"/>
  <c r="C231" i="2"/>
  <c r="B231" i="2"/>
  <c r="G228" i="1"/>
  <c r="H228" i="1" s="1"/>
  <c r="D227" i="1"/>
  <c r="A230" i="1"/>
  <c r="C230" i="1" s="1"/>
  <c r="B229" i="1"/>
  <c r="F229" i="1"/>
  <c r="E229" i="1"/>
  <c r="G231" i="2" l="1"/>
  <c r="H231" i="2" s="1"/>
  <c r="F232" i="2"/>
  <c r="A233" i="2"/>
  <c r="E232" i="2"/>
  <c r="C232" i="2"/>
  <c r="B232" i="2"/>
  <c r="G229" i="1"/>
  <c r="H229" i="1" s="1"/>
  <c r="D228" i="1"/>
  <c r="A231" i="1"/>
  <c r="C231" i="1" s="1"/>
  <c r="B230" i="1"/>
  <c r="F230" i="1"/>
  <c r="E230" i="1"/>
  <c r="G232" i="2" l="1"/>
  <c r="H232" i="2" s="1"/>
  <c r="D232" i="2" s="1"/>
  <c r="D231" i="2"/>
  <c r="F233" i="2"/>
  <c r="A234" i="2"/>
  <c r="E233" i="2"/>
  <c r="C233" i="2"/>
  <c r="B233" i="2"/>
  <c r="G230" i="1"/>
  <c r="H230" i="1" s="1"/>
  <c r="D229" i="1"/>
  <c r="A232" i="1"/>
  <c r="C232" i="1" s="1"/>
  <c r="B231" i="1"/>
  <c r="F231" i="1"/>
  <c r="E231" i="1"/>
  <c r="G233" i="2" l="1"/>
  <c r="H233" i="2" s="1"/>
  <c r="D233" i="2" s="1"/>
  <c r="F234" i="2"/>
  <c r="A235" i="2"/>
  <c r="E234" i="2"/>
  <c r="C234" i="2"/>
  <c r="B234" i="2"/>
  <c r="G231" i="1"/>
  <c r="H231" i="1" s="1"/>
  <c r="D230" i="1"/>
  <c r="A233" i="1"/>
  <c r="C233" i="1" s="1"/>
  <c r="B232" i="1"/>
  <c r="F232" i="1"/>
  <c r="E232" i="1"/>
  <c r="G234" i="2" l="1"/>
  <c r="H234" i="2" s="1"/>
  <c r="D234" i="2" s="1"/>
  <c r="F235" i="2"/>
  <c r="A236" i="2"/>
  <c r="E235" i="2"/>
  <c r="C235" i="2"/>
  <c r="B235" i="2"/>
  <c r="G232" i="1"/>
  <c r="H232" i="1" s="1"/>
  <c r="D231" i="1"/>
  <c r="A234" i="1"/>
  <c r="C234" i="1" s="1"/>
  <c r="B233" i="1"/>
  <c r="F233" i="1"/>
  <c r="E233" i="1"/>
  <c r="G235" i="2" l="1"/>
  <c r="H235" i="2"/>
  <c r="D235" i="2" s="1"/>
  <c r="F236" i="2"/>
  <c r="A237" i="2"/>
  <c r="E236" i="2"/>
  <c r="C236" i="2"/>
  <c r="B236" i="2"/>
  <c r="G233" i="1"/>
  <c r="H233" i="1" s="1"/>
  <c r="D232" i="1"/>
  <c r="A235" i="1"/>
  <c r="C235" i="1" s="1"/>
  <c r="B234" i="1"/>
  <c r="F234" i="1"/>
  <c r="E234" i="1"/>
  <c r="G236" i="2" l="1"/>
  <c r="H236" i="2" s="1"/>
  <c r="F237" i="2"/>
  <c r="A238" i="2"/>
  <c r="E237" i="2"/>
  <c r="C237" i="2"/>
  <c r="B237" i="2"/>
  <c r="G234" i="1"/>
  <c r="H234" i="1" s="1"/>
  <c r="D233" i="1"/>
  <c r="A236" i="1"/>
  <c r="C236" i="1" s="1"/>
  <c r="B235" i="1"/>
  <c r="F235" i="1"/>
  <c r="E235" i="1"/>
  <c r="G237" i="2" l="1"/>
  <c r="H237" i="2" s="1"/>
  <c r="D237" i="2" s="1"/>
  <c r="F238" i="2"/>
  <c r="A239" i="2"/>
  <c r="E238" i="2"/>
  <c r="C238" i="2"/>
  <c r="B238" i="2"/>
  <c r="D236" i="2"/>
  <c r="G235" i="1"/>
  <c r="H235" i="1" s="1"/>
  <c r="D234" i="1"/>
  <c r="A237" i="1"/>
  <c r="C237" i="1" s="1"/>
  <c r="B236" i="1"/>
  <c r="F236" i="1"/>
  <c r="E236" i="1"/>
  <c r="G238" i="2" l="1"/>
  <c r="H238" i="2" s="1"/>
  <c r="F239" i="2"/>
  <c r="A240" i="2"/>
  <c r="E239" i="2"/>
  <c r="C239" i="2"/>
  <c r="B239" i="2"/>
  <c r="G236" i="1"/>
  <c r="H236" i="1" s="1"/>
  <c r="D235" i="1"/>
  <c r="A238" i="1"/>
  <c r="C238" i="1" s="1"/>
  <c r="B237" i="1"/>
  <c r="F237" i="1"/>
  <c r="E237" i="1"/>
  <c r="G239" i="2" l="1"/>
  <c r="H239" i="2" s="1"/>
  <c r="D239" i="2" s="1"/>
  <c r="F240" i="2"/>
  <c r="A241" i="2"/>
  <c r="E240" i="2"/>
  <c r="C240" i="2"/>
  <c r="B240" i="2"/>
  <c r="D238" i="2"/>
  <c r="G237" i="1"/>
  <c r="H237" i="1" s="1"/>
  <c r="D236" i="1"/>
  <c r="A239" i="1"/>
  <c r="C239" i="1" s="1"/>
  <c r="B238" i="1"/>
  <c r="F238" i="1"/>
  <c r="E238" i="1"/>
  <c r="G240" i="2" l="1"/>
  <c r="H240" i="2" s="1"/>
  <c r="D240" i="2" s="1"/>
  <c r="F241" i="2"/>
  <c r="A242" i="2"/>
  <c r="E241" i="2"/>
  <c r="C241" i="2"/>
  <c r="B241" i="2"/>
  <c r="G238" i="1"/>
  <c r="H238" i="1" s="1"/>
  <c r="D237" i="1"/>
  <c r="A240" i="1"/>
  <c r="C240" i="1" s="1"/>
  <c r="B239" i="1"/>
  <c r="F239" i="1"/>
  <c r="E239" i="1"/>
  <c r="G241" i="2" l="1"/>
  <c r="H241" i="2" s="1"/>
  <c r="F242" i="2"/>
  <c r="A243" i="2"/>
  <c r="E242" i="2"/>
  <c r="C242" i="2"/>
  <c r="B242" i="2"/>
  <c r="G239" i="1"/>
  <c r="H239" i="1" s="1"/>
  <c r="D238" i="1"/>
  <c r="A241" i="1"/>
  <c r="C241" i="1" s="1"/>
  <c r="B240" i="1"/>
  <c r="F240" i="1"/>
  <c r="E240" i="1"/>
  <c r="G242" i="2" l="1"/>
  <c r="H242" i="2" s="1"/>
  <c r="D242" i="2" s="1"/>
  <c r="D241" i="2"/>
  <c r="F243" i="2"/>
  <c r="A244" i="2"/>
  <c r="E243" i="2"/>
  <c r="C243" i="2"/>
  <c r="B243" i="2"/>
  <c r="G240" i="1"/>
  <c r="H240" i="1" s="1"/>
  <c r="D239" i="1"/>
  <c r="A242" i="1"/>
  <c r="C242" i="1" s="1"/>
  <c r="B241" i="1"/>
  <c r="F241" i="1"/>
  <c r="E241" i="1"/>
  <c r="G243" i="2" l="1"/>
  <c r="H243" i="2" s="1"/>
  <c r="D243" i="2" s="1"/>
  <c r="F244" i="2"/>
  <c r="A245" i="2"/>
  <c r="E244" i="2"/>
  <c r="C244" i="2"/>
  <c r="B244" i="2"/>
  <c r="G241" i="1"/>
  <c r="H241" i="1" s="1"/>
  <c r="D240" i="1"/>
  <c r="A243" i="1"/>
  <c r="C243" i="1" s="1"/>
  <c r="B242" i="1"/>
  <c r="F242" i="1"/>
  <c r="E242" i="1"/>
  <c r="G244" i="2" l="1"/>
  <c r="H244" i="2" s="1"/>
  <c r="D244" i="2" s="1"/>
  <c r="F245" i="2"/>
  <c r="A246" i="2"/>
  <c r="E245" i="2"/>
  <c r="C245" i="2"/>
  <c r="B245" i="2"/>
  <c r="G242" i="1"/>
  <c r="H242" i="1" s="1"/>
  <c r="D241" i="1"/>
  <c r="A244" i="1"/>
  <c r="C244" i="1" s="1"/>
  <c r="B243" i="1"/>
  <c r="F243" i="1"/>
  <c r="E243" i="1"/>
  <c r="G245" i="2" l="1"/>
  <c r="H245" i="2"/>
  <c r="D245" i="2" s="1"/>
  <c r="F246" i="2"/>
  <c r="A247" i="2"/>
  <c r="E246" i="2"/>
  <c r="C246" i="2"/>
  <c r="B246" i="2"/>
  <c r="G243" i="1"/>
  <c r="H243" i="1" s="1"/>
  <c r="D242" i="1"/>
  <c r="A245" i="1"/>
  <c r="C245" i="1" s="1"/>
  <c r="B244" i="1"/>
  <c r="F244" i="1"/>
  <c r="E244" i="1"/>
  <c r="G246" i="2" l="1"/>
  <c r="H246" i="2" s="1"/>
  <c r="F247" i="2"/>
  <c r="A248" i="2"/>
  <c r="E247" i="2"/>
  <c r="C247" i="2"/>
  <c r="B247" i="2"/>
  <c r="G244" i="1"/>
  <c r="H244" i="1" s="1"/>
  <c r="D243" i="1"/>
  <c r="A246" i="1"/>
  <c r="C246" i="1" s="1"/>
  <c r="B245" i="1"/>
  <c r="F245" i="1"/>
  <c r="E245" i="1"/>
  <c r="G247" i="2" l="1"/>
  <c r="H247" i="2" s="1"/>
  <c r="D247" i="2" s="1"/>
  <c r="F248" i="2"/>
  <c r="A249" i="2"/>
  <c r="E248" i="2"/>
  <c r="C248" i="2"/>
  <c r="B248" i="2"/>
  <c r="D246" i="2"/>
  <c r="G245" i="1"/>
  <c r="H245" i="1" s="1"/>
  <c r="D244" i="1"/>
  <c r="A247" i="1"/>
  <c r="C247" i="1" s="1"/>
  <c r="B246" i="1"/>
  <c r="F246" i="1"/>
  <c r="E246" i="1"/>
  <c r="G248" i="2" l="1"/>
  <c r="H248" i="2" s="1"/>
  <c r="F249" i="2"/>
  <c r="A250" i="2"/>
  <c r="E249" i="2"/>
  <c r="C249" i="2"/>
  <c r="B249" i="2"/>
  <c r="G246" i="1"/>
  <c r="H246" i="1" s="1"/>
  <c r="D245" i="1"/>
  <c r="A248" i="1"/>
  <c r="C248" i="1" s="1"/>
  <c r="B247" i="1"/>
  <c r="F247" i="1"/>
  <c r="E247" i="1"/>
  <c r="G249" i="2" l="1"/>
  <c r="H249" i="2" s="1"/>
  <c r="D249" i="2" s="1"/>
  <c r="F250" i="2"/>
  <c r="A251" i="2"/>
  <c r="E250" i="2"/>
  <c r="C250" i="2"/>
  <c r="B250" i="2"/>
  <c r="D248" i="2"/>
  <c r="G247" i="1"/>
  <c r="H247" i="1" s="1"/>
  <c r="D246" i="1"/>
  <c r="A249" i="1"/>
  <c r="C249" i="1" s="1"/>
  <c r="B248" i="1"/>
  <c r="F248" i="1"/>
  <c r="E248" i="1"/>
  <c r="G250" i="2" l="1"/>
  <c r="H250" i="2" s="1"/>
  <c r="D250" i="2" s="1"/>
  <c r="F251" i="2"/>
  <c r="A252" i="2"/>
  <c r="E251" i="2"/>
  <c r="C251" i="2"/>
  <c r="B251" i="2"/>
  <c r="G248" i="1"/>
  <c r="H248" i="1" s="1"/>
  <c r="D247" i="1"/>
  <c r="A250" i="1"/>
  <c r="C250" i="1" s="1"/>
  <c r="B249" i="1"/>
  <c r="F249" i="1"/>
  <c r="E249" i="1"/>
  <c r="G251" i="2" l="1"/>
  <c r="H251" i="2" s="1"/>
  <c r="D251" i="2" s="1"/>
  <c r="F252" i="2"/>
  <c r="A253" i="2"/>
  <c r="E252" i="2"/>
  <c r="C252" i="2"/>
  <c r="B252" i="2"/>
  <c r="G249" i="1"/>
  <c r="H249" i="1" s="1"/>
  <c r="D248" i="1"/>
  <c r="A251" i="1"/>
  <c r="C251" i="1" s="1"/>
  <c r="B250" i="1"/>
  <c r="F250" i="1"/>
  <c r="E250" i="1"/>
  <c r="G252" i="2" l="1"/>
  <c r="H252" i="2" s="1"/>
  <c r="D252" i="2" s="1"/>
  <c r="F253" i="2"/>
  <c r="A254" i="2"/>
  <c r="E253" i="2"/>
  <c r="C253" i="2"/>
  <c r="B253" i="2"/>
  <c r="G250" i="1"/>
  <c r="H250" i="1" s="1"/>
  <c r="D249" i="1"/>
  <c r="A252" i="1"/>
  <c r="C252" i="1" s="1"/>
  <c r="B251" i="1"/>
  <c r="F251" i="1"/>
  <c r="E251" i="1"/>
  <c r="G253" i="2" l="1"/>
  <c r="H253" i="2" s="1"/>
  <c r="F254" i="2"/>
  <c r="A255" i="2"/>
  <c r="E254" i="2"/>
  <c r="C254" i="2"/>
  <c r="B254" i="2"/>
  <c r="G251" i="1"/>
  <c r="H251" i="1" s="1"/>
  <c r="D250" i="1"/>
  <c r="A253" i="1"/>
  <c r="C253" i="1" s="1"/>
  <c r="B252" i="1"/>
  <c r="F252" i="1"/>
  <c r="E252" i="1"/>
  <c r="G254" i="2" l="1"/>
  <c r="H254" i="2" s="1"/>
  <c r="D254" i="2" s="1"/>
  <c r="F255" i="2"/>
  <c r="A256" i="2"/>
  <c r="E255" i="2"/>
  <c r="C255" i="2"/>
  <c r="B255" i="2"/>
  <c r="D253" i="2"/>
  <c r="G252" i="1"/>
  <c r="H252" i="1" s="1"/>
  <c r="D251" i="1"/>
  <c r="A254" i="1"/>
  <c r="C254" i="1" s="1"/>
  <c r="B253" i="1"/>
  <c r="F253" i="1"/>
  <c r="E253" i="1"/>
  <c r="G255" i="2" l="1"/>
  <c r="H255" i="2" s="1"/>
  <c r="D255" i="2" s="1"/>
  <c r="F256" i="2"/>
  <c r="A257" i="2"/>
  <c r="E256" i="2"/>
  <c r="C256" i="2"/>
  <c r="B256" i="2"/>
  <c r="G253" i="1"/>
  <c r="H253" i="1" s="1"/>
  <c r="D252" i="1"/>
  <c r="A255" i="1"/>
  <c r="C255" i="1" s="1"/>
  <c r="B254" i="1"/>
  <c r="F254" i="1"/>
  <c r="E254" i="1"/>
  <c r="G256" i="2" l="1"/>
  <c r="H256" i="2" s="1"/>
  <c r="F257" i="2"/>
  <c r="A258" i="2"/>
  <c r="E257" i="2"/>
  <c r="C257" i="2"/>
  <c r="B257" i="2"/>
  <c r="G254" i="1"/>
  <c r="H254" i="1" s="1"/>
  <c r="D253" i="1"/>
  <c r="A256" i="1"/>
  <c r="C256" i="1" s="1"/>
  <c r="B255" i="1"/>
  <c r="F255" i="1"/>
  <c r="E255" i="1"/>
  <c r="G257" i="2" l="1"/>
  <c r="H257" i="2" s="1"/>
  <c r="D257" i="2" s="1"/>
  <c r="F258" i="2"/>
  <c r="A259" i="2"/>
  <c r="E258" i="2"/>
  <c r="C258" i="2"/>
  <c r="B258" i="2"/>
  <c r="D256" i="2"/>
  <c r="G255" i="1"/>
  <c r="H255" i="1" s="1"/>
  <c r="D254" i="1"/>
  <c r="A257" i="1"/>
  <c r="C257" i="1" s="1"/>
  <c r="B256" i="1"/>
  <c r="F256" i="1"/>
  <c r="E256" i="1"/>
  <c r="G258" i="2" l="1"/>
  <c r="H258" i="2" s="1"/>
  <c r="D258" i="2" s="1"/>
  <c r="F259" i="2"/>
  <c r="A260" i="2"/>
  <c r="E259" i="2"/>
  <c r="C259" i="2"/>
  <c r="B259" i="2"/>
  <c r="G256" i="1"/>
  <c r="H256" i="1" s="1"/>
  <c r="D255" i="1"/>
  <c r="A258" i="1"/>
  <c r="C258" i="1" s="1"/>
  <c r="B257" i="1"/>
  <c r="F257" i="1"/>
  <c r="E257" i="1"/>
  <c r="G259" i="2" l="1"/>
  <c r="H259" i="2" s="1"/>
  <c r="F260" i="2"/>
  <c r="A261" i="2"/>
  <c r="E260" i="2"/>
  <c r="C260" i="2"/>
  <c r="B260" i="2"/>
  <c r="G257" i="1"/>
  <c r="H257" i="1" s="1"/>
  <c r="D256" i="1"/>
  <c r="A259" i="1"/>
  <c r="C259" i="1" s="1"/>
  <c r="B258" i="1"/>
  <c r="F258" i="1"/>
  <c r="E258" i="1"/>
  <c r="G260" i="2" l="1"/>
  <c r="H260" i="2" s="1"/>
  <c r="D260" i="2" s="1"/>
  <c r="F261" i="2"/>
  <c r="A262" i="2"/>
  <c r="E261" i="2"/>
  <c r="C261" i="2"/>
  <c r="B261" i="2"/>
  <c r="D259" i="2"/>
  <c r="G258" i="1"/>
  <c r="H258" i="1" s="1"/>
  <c r="D257" i="1"/>
  <c r="A260" i="1"/>
  <c r="C260" i="1" s="1"/>
  <c r="B259" i="1"/>
  <c r="F259" i="1"/>
  <c r="E259" i="1"/>
  <c r="G261" i="2" l="1"/>
  <c r="H261" i="2" s="1"/>
  <c r="D261" i="2" s="1"/>
  <c r="F262" i="2"/>
  <c r="A263" i="2"/>
  <c r="E262" i="2"/>
  <c r="C262" i="2"/>
  <c r="B262" i="2"/>
  <c r="G259" i="1"/>
  <c r="H259" i="1" s="1"/>
  <c r="D258" i="1"/>
  <c r="A261" i="1"/>
  <c r="C261" i="1" s="1"/>
  <c r="B260" i="1"/>
  <c r="F260" i="1"/>
  <c r="E260" i="1"/>
  <c r="G262" i="2" l="1"/>
  <c r="H262" i="2" s="1"/>
  <c r="D262" i="2" s="1"/>
  <c r="F263" i="2"/>
  <c r="A264" i="2"/>
  <c r="E263" i="2"/>
  <c r="C263" i="2"/>
  <c r="B263" i="2"/>
  <c r="G260" i="1"/>
  <c r="H260" i="1" s="1"/>
  <c r="D259" i="1"/>
  <c r="A262" i="1"/>
  <c r="C262" i="1" s="1"/>
  <c r="B261" i="1"/>
  <c r="F261" i="1"/>
  <c r="E261" i="1"/>
  <c r="G263" i="2" l="1"/>
  <c r="H263" i="2" s="1"/>
  <c r="D263" i="2" s="1"/>
  <c r="F264" i="2"/>
  <c r="A265" i="2"/>
  <c r="E264" i="2"/>
  <c r="C264" i="2"/>
  <c r="B264" i="2"/>
  <c r="G261" i="1"/>
  <c r="H261" i="1" s="1"/>
  <c r="D260" i="1"/>
  <c r="A263" i="1"/>
  <c r="C263" i="1" s="1"/>
  <c r="B262" i="1"/>
  <c r="F262" i="1"/>
  <c r="E262" i="1"/>
  <c r="G264" i="2" l="1"/>
  <c r="H264" i="2" s="1"/>
  <c r="F265" i="2"/>
  <c r="A266" i="2"/>
  <c r="E265" i="2"/>
  <c r="C265" i="2"/>
  <c r="B265" i="2"/>
  <c r="G262" i="1"/>
  <c r="H262" i="1" s="1"/>
  <c r="D261" i="1"/>
  <c r="A264" i="1"/>
  <c r="C264" i="1" s="1"/>
  <c r="B263" i="1"/>
  <c r="F263" i="1"/>
  <c r="E263" i="1"/>
  <c r="G265" i="2" l="1"/>
  <c r="H265" i="2" s="1"/>
  <c r="D265" i="2" s="1"/>
  <c r="F266" i="2"/>
  <c r="A267" i="2"/>
  <c r="E266" i="2"/>
  <c r="C266" i="2"/>
  <c r="B266" i="2"/>
  <c r="D264" i="2"/>
  <c r="G263" i="1"/>
  <c r="H263" i="1" s="1"/>
  <c r="D262" i="1"/>
  <c r="A265" i="1"/>
  <c r="C265" i="1" s="1"/>
  <c r="B264" i="1"/>
  <c r="F264" i="1"/>
  <c r="E264" i="1"/>
  <c r="G266" i="2" l="1"/>
  <c r="H266" i="2" s="1"/>
  <c r="F267" i="2"/>
  <c r="A268" i="2"/>
  <c r="E267" i="2"/>
  <c r="C267" i="2"/>
  <c r="B267" i="2"/>
  <c r="G264" i="1"/>
  <c r="H264" i="1" s="1"/>
  <c r="D263" i="1"/>
  <c r="A266" i="1"/>
  <c r="C266" i="1" s="1"/>
  <c r="B265" i="1"/>
  <c r="F265" i="1"/>
  <c r="E265" i="1"/>
  <c r="G267" i="2" l="1"/>
  <c r="H267" i="2" s="1"/>
  <c r="D267" i="2" s="1"/>
  <c r="F268" i="2"/>
  <c r="A269" i="2"/>
  <c r="E268" i="2"/>
  <c r="C268" i="2"/>
  <c r="B268" i="2"/>
  <c r="D266" i="2"/>
  <c r="G265" i="1"/>
  <c r="H265" i="1" s="1"/>
  <c r="D264" i="1"/>
  <c r="A267" i="1"/>
  <c r="C267" i="1" s="1"/>
  <c r="B266" i="1"/>
  <c r="F266" i="1"/>
  <c r="E266" i="1"/>
  <c r="G268" i="2" l="1"/>
  <c r="H268" i="2" s="1"/>
  <c r="D268" i="2" s="1"/>
  <c r="F269" i="2"/>
  <c r="A270" i="2"/>
  <c r="E269" i="2"/>
  <c r="C269" i="2"/>
  <c r="B269" i="2"/>
  <c r="G266" i="1"/>
  <c r="H266" i="1" s="1"/>
  <c r="D265" i="1"/>
  <c r="A268" i="1"/>
  <c r="C268" i="1" s="1"/>
  <c r="B267" i="1"/>
  <c r="F267" i="1"/>
  <c r="E267" i="1"/>
  <c r="G269" i="2" l="1"/>
  <c r="H269" i="2" s="1"/>
  <c r="D269" i="2" s="1"/>
  <c r="F270" i="2"/>
  <c r="A271" i="2"/>
  <c r="E270" i="2"/>
  <c r="C270" i="2"/>
  <c r="B270" i="2"/>
  <c r="G267" i="1"/>
  <c r="H267" i="1" s="1"/>
  <c r="D266" i="1"/>
  <c r="A269" i="1"/>
  <c r="C269" i="1" s="1"/>
  <c r="B268" i="1"/>
  <c r="F268" i="1"/>
  <c r="E268" i="1"/>
  <c r="G270" i="2" l="1"/>
  <c r="H270" i="2" s="1"/>
  <c r="F271" i="2"/>
  <c r="A272" i="2"/>
  <c r="E271" i="2"/>
  <c r="C271" i="2"/>
  <c r="B271" i="2"/>
  <c r="G268" i="1"/>
  <c r="H268" i="1" s="1"/>
  <c r="D267" i="1"/>
  <c r="A270" i="1"/>
  <c r="C270" i="1" s="1"/>
  <c r="B269" i="1"/>
  <c r="F269" i="1"/>
  <c r="E269" i="1"/>
  <c r="G271" i="2" l="1"/>
  <c r="H271" i="2" s="1"/>
  <c r="D271" i="2" s="1"/>
  <c r="D270" i="2"/>
  <c r="F272" i="2"/>
  <c r="A273" i="2"/>
  <c r="E272" i="2"/>
  <c r="C272" i="2"/>
  <c r="B272" i="2"/>
  <c r="G269" i="1"/>
  <c r="H269" i="1" s="1"/>
  <c r="D268" i="1"/>
  <c r="A271" i="1"/>
  <c r="C271" i="1" s="1"/>
  <c r="B270" i="1"/>
  <c r="F270" i="1"/>
  <c r="E270" i="1"/>
  <c r="G272" i="2" l="1"/>
  <c r="H272" i="2" s="1"/>
  <c r="D272" i="2" s="1"/>
  <c r="F273" i="2"/>
  <c r="A274" i="2"/>
  <c r="E273" i="2"/>
  <c r="C273" i="2"/>
  <c r="B273" i="2"/>
  <c r="G270" i="1"/>
  <c r="H270" i="1" s="1"/>
  <c r="D269" i="1"/>
  <c r="A272" i="1"/>
  <c r="C272" i="1" s="1"/>
  <c r="B271" i="1"/>
  <c r="F271" i="1"/>
  <c r="E271" i="1"/>
  <c r="G273" i="2" l="1"/>
  <c r="H273" i="2" s="1"/>
  <c r="D273" i="2" s="1"/>
  <c r="F274" i="2"/>
  <c r="A275" i="2"/>
  <c r="E274" i="2"/>
  <c r="C274" i="2"/>
  <c r="B274" i="2"/>
  <c r="G271" i="1"/>
  <c r="H271" i="1" s="1"/>
  <c r="D270" i="1"/>
  <c r="A273" i="1"/>
  <c r="C273" i="1" s="1"/>
  <c r="B272" i="1"/>
  <c r="F272" i="1"/>
  <c r="E272" i="1"/>
  <c r="G274" i="2" l="1"/>
  <c r="H274" i="2" s="1"/>
  <c r="D274" i="2" s="1"/>
  <c r="F275" i="2"/>
  <c r="A276" i="2"/>
  <c r="E275" i="2"/>
  <c r="C275" i="2"/>
  <c r="B275" i="2"/>
  <c r="G272" i="1"/>
  <c r="H272" i="1" s="1"/>
  <c r="D271" i="1"/>
  <c r="A274" i="1"/>
  <c r="C274" i="1" s="1"/>
  <c r="B273" i="1"/>
  <c r="F273" i="1"/>
  <c r="E273" i="1"/>
  <c r="G275" i="2" l="1"/>
  <c r="H275" i="2" s="1"/>
  <c r="F276" i="2"/>
  <c r="A277" i="2"/>
  <c r="E276" i="2"/>
  <c r="C276" i="2"/>
  <c r="B276" i="2"/>
  <c r="G273" i="1"/>
  <c r="H273" i="1" s="1"/>
  <c r="D272" i="1"/>
  <c r="A275" i="1"/>
  <c r="C275" i="1" s="1"/>
  <c r="B274" i="1"/>
  <c r="F274" i="1"/>
  <c r="E274" i="1"/>
  <c r="G276" i="2" l="1"/>
  <c r="H276" i="2" s="1"/>
  <c r="D276" i="2" s="1"/>
  <c r="F277" i="2"/>
  <c r="A278" i="2"/>
  <c r="E277" i="2"/>
  <c r="C277" i="2"/>
  <c r="B277" i="2"/>
  <c r="D275" i="2"/>
  <c r="G274" i="1"/>
  <c r="H274" i="1" s="1"/>
  <c r="D273" i="1"/>
  <c r="A276" i="1"/>
  <c r="C276" i="1" s="1"/>
  <c r="B275" i="1"/>
  <c r="F275" i="1"/>
  <c r="E275" i="1"/>
  <c r="G277" i="2" l="1"/>
  <c r="H277" i="2" s="1"/>
  <c r="D277" i="2" s="1"/>
  <c r="F278" i="2"/>
  <c r="A279" i="2"/>
  <c r="E278" i="2"/>
  <c r="C278" i="2"/>
  <c r="B278" i="2"/>
  <c r="G275" i="1"/>
  <c r="H275" i="1" s="1"/>
  <c r="D274" i="1"/>
  <c r="A277" i="1"/>
  <c r="C277" i="1" s="1"/>
  <c r="B276" i="1"/>
  <c r="F276" i="1"/>
  <c r="E276" i="1"/>
  <c r="G278" i="2" l="1"/>
  <c r="H278" i="2" s="1"/>
  <c r="D278" i="2" s="1"/>
  <c r="F279" i="2"/>
  <c r="A280" i="2"/>
  <c r="E279" i="2"/>
  <c r="C279" i="2"/>
  <c r="B279" i="2"/>
  <c r="G276" i="1"/>
  <c r="H276" i="1" s="1"/>
  <c r="D275" i="1"/>
  <c r="A278" i="1"/>
  <c r="C278" i="1" s="1"/>
  <c r="B277" i="1"/>
  <c r="F277" i="1"/>
  <c r="E277" i="1"/>
  <c r="G279" i="2" l="1"/>
  <c r="H279" i="2" s="1"/>
  <c r="F280" i="2"/>
  <c r="A281" i="2"/>
  <c r="E280" i="2"/>
  <c r="C280" i="2"/>
  <c r="B280" i="2"/>
  <c r="G277" i="1"/>
  <c r="H277" i="1" s="1"/>
  <c r="D276" i="1"/>
  <c r="A279" i="1"/>
  <c r="C279" i="1" s="1"/>
  <c r="B278" i="1"/>
  <c r="F278" i="1"/>
  <c r="E278" i="1"/>
  <c r="G280" i="2" l="1"/>
  <c r="H280" i="2" s="1"/>
  <c r="D280" i="2" s="1"/>
  <c r="D279" i="2"/>
  <c r="F281" i="2"/>
  <c r="A282" i="2"/>
  <c r="E281" i="2"/>
  <c r="C281" i="2"/>
  <c r="B281" i="2"/>
  <c r="G278" i="1"/>
  <c r="H278" i="1" s="1"/>
  <c r="D277" i="1"/>
  <c r="A280" i="1"/>
  <c r="C280" i="1" s="1"/>
  <c r="B279" i="1"/>
  <c r="F279" i="1"/>
  <c r="E279" i="1"/>
  <c r="G281" i="2" l="1"/>
  <c r="H281" i="2" s="1"/>
  <c r="D281" i="2" s="1"/>
  <c r="F282" i="2"/>
  <c r="A283" i="2"/>
  <c r="E282" i="2"/>
  <c r="C282" i="2"/>
  <c r="B282" i="2"/>
  <c r="G279" i="1"/>
  <c r="H279" i="1" s="1"/>
  <c r="D278" i="1"/>
  <c r="A281" i="1"/>
  <c r="C281" i="1" s="1"/>
  <c r="B280" i="1"/>
  <c r="F280" i="1"/>
  <c r="E280" i="1"/>
  <c r="G282" i="2" l="1"/>
  <c r="H282" i="2" s="1"/>
  <c r="D282" i="2" s="1"/>
  <c r="F283" i="2"/>
  <c r="A284" i="2"/>
  <c r="E283" i="2"/>
  <c r="C283" i="2"/>
  <c r="B283" i="2"/>
  <c r="G280" i="1"/>
  <c r="H280" i="1" s="1"/>
  <c r="D279" i="1"/>
  <c r="A282" i="1"/>
  <c r="C282" i="1" s="1"/>
  <c r="B281" i="1"/>
  <c r="F281" i="1"/>
  <c r="E281" i="1"/>
  <c r="G283" i="2" l="1"/>
  <c r="H283" i="2" s="1"/>
  <c r="D283" i="2" s="1"/>
  <c r="F284" i="2"/>
  <c r="A285" i="2"/>
  <c r="E284" i="2"/>
  <c r="C284" i="2"/>
  <c r="B284" i="2"/>
  <c r="G281" i="1"/>
  <c r="H281" i="1" s="1"/>
  <c r="D280" i="1"/>
  <c r="A283" i="1"/>
  <c r="C283" i="1" s="1"/>
  <c r="B282" i="1"/>
  <c r="F282" i="1"/>
  <c r="E282" i="1"/>
  <c r="G284" i="2" l="1"/>
  <c r="H284" i="2" s="1"/>
  <c r="F285" i="2"/>
  <c r="A286" i="2"/>
  <c r="E285" i="2"/>
  <c r="C285" i="2"/>
  <c r="B285" i="2"/>
  <c r="G282" i="1"/>
  <c r="H282" i="1" s="1"/>
  <c r="D281" i="1"/>
  <c r="A284" i="1"/>
  <c r="C284" i="1" s="1"/>
  <c r="B283" i="1"/>
  <c r="F283" i="1"/>
  <c r="E283" i="1"/>
  <c r="G285" i="2" l="1"/>
  <c r="H285" i="2" s="1"/>
  <c r="D285" i="2" s="1"/>
  <c r="F286" i="2"/>
  <c r="A287" i="2"/>
  <c r="E286" i="2"/>
  <c r="C286" i="2"/>
  <c r="B286" i="2"/>
  <c r="D284" i="2"/>
  <c r="G283" i="1"/>
  <c r="H283" i="1" s="1"/>
  <c r="D282" i="1"/>
  <c r="A285" i="1"/>
  <c r="C285" i="1" s="1"/>
  <c r="B284" i="1"/>
  <c r="F284" i="1"/>
  <c r="E284" i="1"/>
  <c r="G286" i="2" l="1"/>
  <c r="H286" i="2"/>
  <c r="D286" i="2" s="1"/>
  <c r="F287" i="2"/>
  <c r="A288" i="2"/>
  <c r="E287" i="2"/>
  <c r="C287" i="2"/>
  <c r="B287" i="2"/>
  <c r="G284" i="1"/>
  <c r="H284" i="1" s="1"/>
  <c r="D283" i="1"/>
  <c r="A286" i="1"/>
  <c r="C286" i="1" s="1"/>
  <c r="B285" i="1"/>
  <c r="F285" i="1"/>
  <c r="E285" i="1"/>
  <c r="G287" i="2" l="1"/>
  <c r="H287" i="2" s="1"/>
  <c r="F288" i="2"/>
  <c r="A289" i="2"/>
  <c r="E288" i="2"/>
  <c r="C288" i="2"/>
  <c r="B288" i="2"/>
  <c r="G285" i="1"/>
  <c r="H285" i="1" s="1"/>
  <c r="D284" i="1"/>
  <c r="A287" i="1"/>
  <c r="C287" i="1" s="1"/>
  <c r="B286" i="1"/>
  <c r="F286" i="1"/>
  <c r="E286" i="1"/>
  <c r="G288" i="2" l="1"/>
  <c r="H288" i="2" s="1"/>
  <c r="D288" i="2" s="1"/>
  <c r="F289" i="2"/>
  <c r="A290" i="2"/>
  <c r="E289" i="2"/>
  <c r="C289" i="2"/>
  <c r="B289" i="2"/>
  <c r="D287" i="2"/>
  <c r="G286" i="1"/>
  <c r="H286" i="1" s="1"/>
  <c r="D285" i="1"/>
  <c r="A288" i="1"/>
  <c r="C288" i="1" s="1"/>
  <c r="B287" i="1"/>
  <c r="F287" i="1"/>
  <c r="E287" i="1"/>
  <c r="G289" i="2" l="1"/>
  <c r="H289" i="2"/>
  <c r="D289" i="2" s="1"/>
  <c r="F290" i="2"/>
  <c r="A291" i="2"/>
  <c r="E290" i="2"/>
  <c r="C290" i="2"/>
  <c r="B290" i="2"/>
  <c r="G287" i="1"/>
  <c r="H287" i="1" s="1"/>
  <c r="D286" i="1"/>
  <c r="A289" i="1"/>
  <c r="C289" i="1" s="1"/>
  <c r="B288" i="1"/>
  <c r="F288" i="1"/>
  <c r="E288" i="1"/>
  <c r="G290" i="2" l="1"/>
  <c r="H290" i="2" s="1"/>
  <c r="F291" i="2"/>
  <c r="A292" i="2"/>
  <c r="E291" i="2"/>
  <c r="C291" i="2"/>
  <c r="B291" i="2"/>
  <c r="G288" i="1"/>
  <c r="H288" i="1" s="1"/>
  <c r="D287" i="1"/>
  <c r="A290" i="1"/>
  <c r="C290" i="1" s="1"/>
  <c r="B289" i="1"/>
  <c r="F289" i="1"/>
  <c r="E289" i="1"/>
  <c r="G291" i="2" l="1"/>
  <c r="H291" i="2"/>
  <c r="D291" i="2" s="1"/>
  <c r="F292" i="2"/>
  <c r="A293" i="2"/>
  <c r="E292" i="2"/>
  <c r="C292" i="2"/>
  <c r="B292" i="2"/>
  <c r="D290" i="2"/>
  <c r="G289" i="1"/>
  <c r="H289" i="1" s="1"/>
  <c r="D288" i="1"/>
  <c r="A291" i="1"/>
  <c r="C291" i="1" s="1"/>
  <c r="B290" i="1"/>
  <c r="F290" i="1"/>
  <c r="E290" i="1"/>
  <c r="G292" i="2" l="1"/>
  <c r="H292" i="2" s="1"/>
  <c r="D292" i="2" s="1"/>
  <c r="F293" i="2"/>
  <c r="A294" i="2"/>
  <c r="E293" i="2"/>
  <c r="C293" i="2"/>
  <c r="B293" i="2"/>
  <c r="D289" i="1"/>
  <c r="G290" i="1"/>
  <c r="H290" i="1" s="1"/>
  <c r="A292" i="1"/>
  <c r="C292" i="1" s="1"/>
  <c r="B291" i="1"/>
  <c r="F291" i="1"/>
  <c r="E291" i="1"/>
  <c r="G293" i="2" l="1"/>
  <c r="H293" i="2" s="1"/>
  <c r="F294" i="2"/>
  <c r="A295" i="2"/>
  <c r="E294" i="2"/>
  <c r="C294" i="2"/>
  <c r="B294" i="2"/>
  <c r="G291" i="1"/>
  <c r="H291" i="1" s="1"/>
  <c r="D290" i="1"/>
  <c r="A293" i="1"/>
  <c r="C293" i="1" s="1"/>
  <c r="B292" i="1"/>
  <c r="F292" i="1"/>
  <c r="E292" i="1"/>
  <c r="G294" i="2" l="1"/>
  <c r="H294" i="2" s="1"/>
  <c r="D294" i="2" s="1"/>
  <c r="F295" i="2"/>
  <c r="A296" i="2"/>
  <c r="E295" i="2"/>
  <c r="C295" i="2"/>
  <c r="B295" i="2"/>
  <c r="D293" i="2"/>
  <c r="G292" i="1"/>
  <c r="H292" i="1" s="1"/>
  <c r="D291" i="1"/>
  <c r="A294" i="1"/>
  <c r="C294" i="1" s="1"/>
  <c r="B293" i="1"/>
  <c r="F293" i="1"/>
  <c r="E293" i="1"/>
  <c r="G295" i="2" l="1"/>
  <c r="H295" i="2" s="1"/>
  <c r="D295" i="2" s="1"/>
  <c r="F296" i="2"/>
  <c r="A297" i="2"/>
  <c r="E296" i="2"/>
  <c r="C296" i="2"/>
  <c r="B296" i="2"/>
  <c r="G293" i="1"/>
  <c r="H293" i="1" s="1"/>
  <c r="D292" i="1"/>
  <c r="A295" i="1"/>
  <c r="C295" i="1" s="1"/>
  <c r="B294" i="1"/>
  <c r="F294" i="1"/>
  <c r="E294" i="1"/>
  <c r="G296" i="2" l="1"/>
  <c r="H296" i="2" s="1"/>
  <c r="D296" i="2" s="1"/>
  <c r="F297" i="2"/>
  <c r="A298" i="2"/>
  <c r="E297" i="2"/>
  <c r="C297" i="2"/>
  <c r="B297" i="2"/>
  <c r="G294" i="1"/>
  <c r="H294" i="1" s="1"/>
  <c r="D293" i="1"/>
  <c r="A296" i="1"/>
  <c r="C296" i="1" s="1"/>
  <c r="B295" i="1"/>
  <c r="F295" i="1"/>
  <c r="E295" i="1"/>
  <c r="G297" i="2" l="1"/>
  <c r="H297" i="2" s="1"/>
  <c r="D297" i="2" s="1"/>
  <c r="F298" i="2"/>
  <c r="A299" i="2"/>
  <c r="E298" i="2"/>
  <c r="C298" i="2"/>
  <c r="B298" i="2"/>
  <c r="G295" i="1"/>
  <c r="H295" i="1" s="1"/>
  <c r="D294" i="1"/>
  <c r="A297" i="1"/>
  <c r="C297" i="1" s="1"/>
  <c r="B296" i="1"/>
  <c r="F296" i="1"/>
  <c r="E296" i="1"/>
  <c r="G298" i="2" l="1"/>
  <c r="H298" i="2" s="1"/>
  <c r="F299" i="2"/>
  <c r="A300" i="2"/>
  <c r="E299" i="2"/>
  <c r="C299" i="2"/>
  <c r="B299" i="2"/>
  <c r="G296" i="1"/>
  <c r="H296" i="1" s="1"/>
  <c r="D295" i="1"/>
  <c r="A298" i="1"/>
  <c r="C298" i="1" s="1"/>
  <c r="B297" i="1"/>
  <c r="F297" i="1"/>
  <c r="E297" i="1"/>
  <c r="G299" i="2" l="1"/>
  <c r="H299" i="2" s="1"/>
  <c r="D299" i="2" s="1"/>
  <c r="F300" i="2"/>
  <c r="A301" i="2"/>
  <c r="E300" i="2"/>
  <c r="C300" i="2"/>
  <c r="B300" i="2"/>
  <c r="D298" i="2"/>
  <c r="G297" i="1"/>
  <c r="H297" i="1" s="1"/>
  <c r="D296" i="1"/>
  <c r="A299" i="1"/>
  <c r="C299" i="1" s="1"/>
  <c r="B298" i="1"/>
  <c r="F298" i="1"/>
  <c r="E298" i="1"/>
  <c r="G300" i="2" l="1"/>
  <c r="H300" i="2" s="1"/>
  <c r="D300" i="2" s="1"/>
  <c r="F301" i="2"/>
  <c r="A302" i="2"/>
  <c r="E301" i="2"/>
  <c r="C301" i="2"/>
  <c r="B301" i="2"/>
  <c r="G298" i="1"/>
  <c r="H298" i="1" s="1"/>
  <c r="D297" i="1"/>
  <c r="A300" i="1"/>
  <c r="C300" i="1" s="1"/>
  <c r="B299" i="1"/>
  <c r="F299" i="1"/>
  <c r="E299" i="1"/>
  <c r="G301" i="2" l="1"/>
  <c r="H301" i="2" s="1"/>
  <c r="D301" i="2" s="1"/>
  <c r="F302" i="2"/>
  <c r="A303" i="2"/>
  <c r="E302" i="2"/>
  <c r="C302" i="2"/>
  <c r="B302" i="2"/>
  <c r="G299" i="1"/>
  <c r="H299" i="1" s="1"/>
  <c r="D298" i="1"/>
  <c r="A301" i="1"/>
  <c r="C301" i="1" s="1"/>
  <c r="B300" i="1"/>
  <c r="F300" i="1"/>
  <c r="E300" i="1"/>
  <c r="G302" i="2" l="1"/>
  <c r="H302" i="2" s="1"/>
  <c r="D302" i="2" s="1"/>
  <c r="F303" i="2"/>
  <c r="A304" i="2"/>
  <c r="E303" i="2"/>
  <c r="C303" i="2"/>
  <c r="B303" i="2"/>
  <c r="G300" i="1"/>
  <c r="H300" i="1" s="1"/>
  <c r="D299" i="1"/>
  <c r="A302" i="1"/>
  <c r="C302" i="1" s="1"/>
  <c r="B301" i="1"/>
  <c r="F301" i="1"/>
  <c r="E301" i="1"/>
  <c r="G303" i="2" l="1"/>
  <c r="H303" i="2" s="1"/>
  <c r="F304" i="2"/>
  <c r="A305" i="2"/>
  <c r="E304" i="2"/>
  <c r="C304" i="2"/>
  <c r="B304" i="2"/>
  <c r="G301" i="1"/>
  <c r="H301" i="1" s="1"/>
  <c r="D300" i="1"/>
  <c r="A303" i="1"/>
  <c r="C303" i="1" s="1"/>
  <c r="B302" i="1"/>
  <c r="F302" i="1"/>
  <c r="E302" i="1"/>
  <c r="G304" i="2" l="1"/>
  <c r="H304" i="2" s="1"/>
  <c r="D304" i="2" s="1"/>
  <c r="F305" i="2"/>
  <c r="A306" i="2"/>
  <c r="E305" i="2"/>
  <c r="C305" i="2"/>
  <c r="B305" i="2"/>
  <c r="D303" i="2"/>
  <c r="G302" i="1"/>
  <c r="H302" i="1" s="1"/>
  <c r="D301" i="1"/>
  <c r="A304" i="1"/>
  <c r="C304" i="1" s="1"/>
  <c r="B303" i="1"/>
  <c r="F303" i="1"/>
  <c r="E303" i="1"/>
  <c r="G305" i="2" l="1"/>
  <c r="H305" i="2" s="1"/>
  <c r="D305" i="2" s="1"/>
  <c r="F306" i="2"/>
  <c r="A307" i="2"/>
  <c r="E306" i="2"/>
  <c r="C306" i="2"/>
  <c r="B306" i="2"/>
  <c r="G303" i="1"/>
  <c r="H303" i="1" s="1"/>
  <c r="D302" i="1"/>
  <c r="A305" i="1"/>
  <c r="C305" i="1" s="1"/>
  <c r="B304" i="1"/>
  <c r="F304" i="1"/>
  <c r="E304" i="1"/>
  <c r="G306" i="2" l="1"/>
  <c r="H306" i="2" s="1"/>
  <c r="F307" i="2"/>
  <c r="A308" i="2"/>
  <c r="E307" i="2"/>
  <c r="C307" i="2"/>
  <c r="B307" i="2"/>
  <c r="G304" i="1"/>
  <c r="H304" i="1" s="1"/>
  <c r="D303" i="1"/>
  <c r="A306" i="1"/>
  <c r="C306" i="1" s="1"/>
  <c r="B305" i="1"/>
  <c r="F305" i="1"/>
  <c r="E305" i="1"/>
  <c r="G307" i="2" l="1"/>
  <c r="H307" i="2" s="1"/>
  <c r="D307" i="2" s="1"/>
  <c r="D306" i="2"/>
  <c r="F308" i="2"/>
  <c r="A309" i="2"/>
  <c r="E308" i="2"/>
  <c r="C308" i="2"/>
  <c r="B308" i="2"/>
  <c r="G305" i="1"/>
  <c r="H305" i="1" s="1"/>
  <c r="D304" i="1"/>
  <c r="A307" i="1"/>
  <c r="C307" i="1" s="1"/>
  <c r="B306" i="1"/>
  <c r="F306" i="1"/>
  <c r="E306" i="1"/>
  <c r="G308" i="2" l="1"/>
  <c r="H308" i="2" s="1"/>
  <c r="D308" i="2" s="1"/>
  <c r="F309" i="2"/>
  <c r="A310" i="2"/>
  <c r="E309" i="2"/>
  <c r="C309" i="2"/>
  <c r="B309" i="2"/>
  <c r="G306" i="1"/>
  <c r="H306" i="1" s="1"/>
  <c r="D305" i="1"/>
  <c r="A308" i="1"/>
  <c r="C308" i="1" s="1"/>
  <c r="B307" i="1"/>
  <c r="F307" i="1"/>
  <c r="E307" i="1"/>
  <c r="G309" i="2" l="1"/>
  <c r="H309" i="2" s="1"/>
  <c r="D309" i="2" s="1"/>
  <c r="F310" i="2"/>
  <c r="A311" i="2"/>
  <c r="E310" i="2"/>
  <c r="C310" i="2"/>
  <c r="B310" i="2"/>
  <c r="G307" i="1"/>
  <c r="H307" i="1" s="1"/>
  <c r="D306" i="1"/>
  <c r="A309" i="1"/>
  <c r="C309" i="1" s="1"/>
  <c r="B308" i="1"/>
  <c r="F308" i="1"/>
  <c r="E308" i="1"/>
  <c r="G310" i="2" l="1"/>
  <c r="H310" i="2" s="1"/>
  <c r="D310" i="2" s="1"/>
  <c r="F311" i="2"/>
  <c r="A312" i="2"/>
  <c r="E311" i="2"/>
  <c r="C311" i="2"/>
  <c r="B311" i="2"/>
  <c r="D307" i="1"/>
  <c r="G308" i="1"/>
  <c r="H308" i="1" s="1"/>
  <c r="A310" i="1"/>
  <c r="C310" i="1" s="1"/>
  <c r="B309" i="1"/>
  <c r="F309" i="1"/>
  <c r="E309" i="1"/>
  <c r="G311" i="2" l="1"/>
  <c r="H311" i="2" s="1"/>
  <c r="D311" i="2" s="1"/>
  <c r="F312" i="2"/>
  <c r="A313" i="2"/>
  <c r="E312" i="2"/>
  <c r="C312" i="2"/>
  <c r="B312" i="2"/>
  <c r="G309" i="1"/>
  <c r="H309" i="1" s="1"/>
  <c r="D308" i="1"/>
  <c r="A311" i="1"/>
  <c r="C311" i="1" s="1"/>
  <c r="B310" i="1"/>
  <c r="F310" i="1"/>
  <c r="E310" i="1"/>
  <c r="G312" i="2" l="1"/>
  <c r="H312" i="2" s="1"/>
  <c r="D312" i="2" s="1"/>
  <c r="F313" i="2"/>
  <c r="A314" i="2"/>
  <c r="E313" i="2"/>
  <c r="C313" i="2"/>
  <c r="B313" i="2"/>
  <c r="G310" i="1"/>
  <c r="H310" i="1" s="1"/>
  <c r="D309" i="1"/>
  <c r="A312" i="1"/>
  <c r="C312" i="1" s="1"/>
  <c r="B311" i="1"/>
  <c r="F311" i="1"/>
  <c r="E311" i="1"/>
  <c r="G313" i="2" l="1"/>
  <c r="H313" i="2" s="1"/>
  <c r="F314" i="2"/>
  <c r="A315" i="2"/>
  <c r="E314" i="2"/>
  <c r="C314" i="2"/>
  <c r="B314" i="2"/>
  <c r="G311" i="1"/>
  <c r="H311" i="1" s="1"/>
  <c r="D310" i="1"/>
  <c r="A313" i="1"/>
  <c r="C313" i="1" s="1"/>
  <c r="B312" i="1"/>
  <c r="F312" i="1"/>
  <c r="E312" i="1"/>
  <c r="G314" i="2" l="1"/>
  <c r="H314" i="2" s="1"/>
  <c r="D314" i="2" s="1"/>
  <c r="F315" i="2"/>
  <c r="A316" i="2"/>
  <c r="E315" i="2"/>
  <c r="C315" i="2"/>
  <c r="B315" i="2"/>
  <c r="D313" i="2"/>
  <c r="G312" i="1"/>
  <c r="H312" i="1" s="1"/>
  <c r="D311" i="1"/>
  <c r="A314" i="1"/>
  <c r="C314" i="1" s="1"/>
  <c r="B313" i="1"/>
  <c r="F313" i="1"/>
  <c r="E313" i="1"/>
  <c r="G315" i="2" l="1"/>
  <c r="H315" i="2" s="1"/>
  <c r="D315" i="2" s="1"/>
  <c r="F316" i="2"/>
  <c r="A317" i="2"/>
  <c r="E316" i="2"/>
  <c r="C316" i="2"/>
  <c r="B316" i="2"/>
  <c r="G313" i="1"/>
  <c r="H313" i="1" s="1"/>
  <c r="D312" i="1"/>
  <c r="A315" i="1"/>
  <c r="C315" i="1" s="1"/>
  <c r="B314" i="1"/>
  <c r="F314" i="1"/>
  <c r="E314" i="1"/>
  <c r="G316" i="2" l="1"/>
  <c r="H316" i="2" s="1"/>
  <c r="F317" i="2"/>
  <c r="A318" i="2"/>
  <c r="E317" i="2"/>
  <c r="C317" i="2"/>
  <c r="B317" i="2"/>
  <c r="G314" i="1"/>
  <c r="H314" i="1" s="1"/>
  <c r="D313" i="1"/>
  <c r="A316" i="1"/>
  <c r="C316" i="1" s="1"/>
  <c r="B315" i="1"/>
  <c r="F315" i="1"/>
  <c r="E315" i="1"/>
  <c r="G317" i="2" l="1"/>
  <c r="H317" i="2" s="1"/>
  <c r="D317" i="2" s="1"/>
  <c r="F318" i="2"/>
  <c r="A319" i="2"/>
  <c r="E318" i="2"/>
  <c r="C318" i="2"/>
  <c r="B318" i="2"/>
  <c r="D316" i="2"/>
  <c r="G315" i="1"/>
  <c r="H315" i="1" s="1"/>
  <c r="D314" i="1"/>
  <c r="A317" i="1"/>
  <c r="C317" i="1" s="1"/>
  <c r="B316" i="1"/>
  <c r="F316" i="1"/>
  <c r="E316" i="1"/>
  <c r="G318" i="2" l="1"/>
  <c r="H318" i="2" s="1"/>
  <c r="D318" i="2" s="1"/>
  <c r="F319" i="2"/>
  <c r="A320" i="2"/>
  <c r="E319" i="2"/>
  <c r="C319" i="2"/>
  <c r="B319" i="2"/>
  <c r="D315" i="1"/>
  <c r="G316" i="1"/>
  <c r="H316" i="1" s="1"/>
  <c r="A318" i="1"/>
  <c r="C318" i="1" s="1"/>
  <c r="B317" i="1"/>
  <c r="F317" i="1"/>
  <c r="E317" i="1"/>
  <c r="G319" i="2" l="1"/>
  <c r="H319" i="2" s="1"/>
  <c r="F320" i="2"/>
  <c r="A321" i="2"/>
  <c r="E320" i="2"/>
  <c r="C320" i="2"/>
  <c r="B320" i="2"/>
  <c r="G317" i="1"/>
  <c r="H317" i="1" s="1"/>
  <c r="D316" i="1"/>
  <c r="A319" i="1"/>
  <c r="C319" i="1" s="1"/>
  <c r="B318" i="1"/>
  <c r="F318" i="1"/>
  <c r="E318" i="1"/>
  <c r="G320" i="2" l="1"/>
  <c r="H320" i="2" s="1"/>
  <c r="D320" i="2" s="1"/>
  <c r="F321" i="2"/>
  <c r="A322" i="2"/>
  <c r="E321" i="2"/>
  <c r="C321" i="2"/>
  <c r="B321" i="2"/>
  <c r="D319" i="2"/>
  <c r="G318" i="1"/>
  <c r="H318" i="1" s="1"/>
  <c r="D317" i="1"/>
  <c r="A320" i="1"/>
  <c r="C320" i="1" s="1"/>
  <c r="B319" i="1"/>
  <c r="F319" i="1"/>
  <c r="E319" i="1"/>
  <c r="G321" i="2" l="1"/>
  <c r="H321" i="2" s="1"/>
  <c r="D321" i="2" s="1"/>
  <c r="F322" i="2"/>
  <c r="A323" i="2"/>
  <c r="E322" i="2"/>
  <c r="C322" i="2"/>
  <c r="B322" i="2"/>
  <c r="G319" i="1"/>
  <c r="H319" i="1" s="1"/>
  <c r="D318" i="1"/>
  <c r="A321" i="1"/>
  <c r="C321" i="1" s="1"/>
  <c r="B320" i="1"/>
  <c r="F320" i="1"/>
  <c r="E320" i="1"/>
  <c r="G322" i="2" l="1"/>
  <c r="H322" i="2" s="1"/>
  <c r="D322" i="2" s="1"/>
  <c r="F323" i="2"/>
  <c r="A324" i="2"/>
  <c r="E323" i="2"/>
  <c r="C323" i="2"/>
  <c r="B323" i="2"/>
  <c r="G320" i="1"/>
  <c r="H320" i="1" s="1"/>
  <c r="D319" i="1"/>
  <c r="A322" i="1"/>
  <c r="C322" i="1" s="1"/>
  <c r="B321" i="1"/>
  <c r="F321" i="1"/>
  <c r="E321" i="1"/>
  <c r="G323" i="2" l="1"/>
  <c r="H323" i="2" s="1"/>
  <c r="D323" i="2" s="1"/>
  <c r="F324" i="2"/>
  <c r="A325" i="2"/>
  <c r="E324" i="2"/>
  <c r="C324" i="2"/>
  <c r="B324" i="2"/>
  <c r="G321" i="1"/>
  <c r="H321" i="1" s="1"/>
  <c r="D320" i="1"/>
  <c r="A323" i="1"/>
  <c r="C323" i="1" s="1"/>
  <c r="B322" i="1"/>
  <c r="F322" i="1"/>
  <c r="E322" i="1"/>
  <c r="G324" i="2" l="1"/>
  <c r="H324" i="2" s="1"/>
  <c r="F325" i="2"/>
  <c r="A326" i="2"/>
  <c r="E325" i="2"/>
  <c r="C325" i="2"/>
  <c r="B325" i="2"/>
  <c r="G322" i="1"/>
  <c r="H322" i="1" s="1"/>
  <c r="D321" i="1"/>
  <c r="A324" i="1"/>
  <c r="C324" i="1" s="1"/>
  <c r="B323" i="1"/>
  <c r="F323" i="1"/>
  <c r="E323" i="1"/>
  <c r="G325" i="2" l="1"/>
  <c r="H325" i="2" s="1"/>
  <c r="D325" i="2" s="1"/>
  <c r="F326" i="2"/>
  <c r="A327" i="2"/>
  <c r="E326" i="2"/>
  <c r="C326" i="2"/>
  <c r="B326" i="2"/>
  <c r="D324" i="2"/>
  <c r="G323" i="1"/>
  <c r="H323" i="1" s="1"/>
  <c r="D322" i="1"/>
  <c r="A325" i="1"/>
  <c r="C325" i="1" s="1"/>
  <c r="B324" i="1"/>
  <c r="F324" i="1"/>
  <c r="E324" i="1"/>
  <c r="G326" i="2" l="1"/>
  <c r="H326" i="2" s="1"/>
  <c r="D326" i="2" s="1"/>
  <c r="F327" i="2"/>
  <c r="A328" i="2"/>
  <c r="E327" i="2"/>
  <c r="C327" i="2"/>
  <c r="B327" i="2"/>
  <c r="G324" i="1"/>
  <c r="H324" i="1" s="1"/>
  <c r="D323" i="1"/>
  <c r="A326" i="1"/>
  <c r="C326" i="1" s="1"/>
  <c r="B325" i="1"/>
  <c r="F325" i="1"/>
  <c r="E325" i="1"/>
  <c r="G327" i="2" l="1"/>
  <c r="H327" i="2" s="1"/>
  <c r="D327" i="2" s="1"/>
  <c r="F328" i="2"/>
  <c r="A329" i="2"/>
  <c r="E328" i="2"/>
  <c r="C328" i="2"/>
  <c r="B328" i="2"/>
  <c r="G325" i="1"/>
  <c r="H325" i="1" s="1"/>
  <c r="D324" i="1"/>
  <c r="A327" i="1"/>
  <c r="C327" i="1" s="1"/>
  <c r="B326" i="1"/>
  <c r="F326" i="1"/>
  <c r="E326" i="1"/>
  <c r="G328" i="2" l="1"/>
  <c r="H328" i="2" s="1"/>
  <c r="D328" i="2" s="1"/>
  <c r="F329" i="2"/>
  <c r="A330" i="2"/>
  <c r="E329" i="2"/>
  <c r="C329" i="2"/>
  <c r="B329" i="2"/>
  <c r="G326" i="1"/>
  <c r="H326" i="1" s="1"/>
  <c r="D325" i="1"/>
  <c r="A328" i="1"/>
  <c r="C328" i="1" s="1"/>
  <c r="B327" i="1"/>
  <c r="F327" i="1"/>
  <c r="E327" i="1"/>
  <c r="G329" i="2" l="1"/>
  <c r="H329" i="2" s="1"/>
  <c r="D329" i="2" s="1"/>
  <c r="F330" i="2"/>
  <c r="A331" i="2"/>
  <c r="E330" i="2"/>
  <c r="C330" i="2"/>
  <c r="B330" i="2"/>
  <c r="G327" i="1"/>
  <c r="H327" i="1" s="1"/>
  <c r="D326" i="1"/>
  <c r="A329" i="1"/>
  <c r="C329" i="1" s="1"/>
  <c r="B328" i="1"/>
  <c r="F328" i="1"/>
  <c r="E328" i="1"/>
  <c r="G330" i="2" l="1"/>
  <c r="H330" i="2" s="1"/>
  <c r="F331" i="2"/>
  <c r="A332" i="2"/>
  <c r="E331" i="2"/>
  <c r="C331" i="2"/>
  <c r="B331" i="2"/>
  <c r="G328" i="1"/>
  <c r="H328" i="1" s="1"/>
  <c r="D327" i="1"/>
  <c r="A330" i="1"/>
  <c r="C330" i="1" s="1"/>
  <c r="B329" i="1"/>
  <c r="F329" i="1"/>
  <c r="E329" i="1"/>
  <c r="G331" i="2" l="1"/>
  <c r="H331" i="2" s="1"/>
  <c r="D331" i="2" s="1"/>
  <c r="F332" i="2"/>
  <c r="A333" i="2"/>
  <c r="E332" i="2"/>
  <c r="C332" i="2"/>
  <c r="B332" i="2"/>
  <c r="D330" i="2"/>
  <c r="G329" i="1"/>
  <c r="H329" i="1" s="1"/>
  <c r="D328" i="1"/>
  <c r="A331" i="1"/>
  <c r="C331" i="1" s="1"/>
  <c r="B330" i="1"/>
  <c r="F330" i="1"/>
  <c r="E330" i="1"/>
  <c r="G332" i="2" l="1"/>
  <c r="H332" i="2" s="1"/>
  <c r="D332" i="2" s="1"/>
  <c r="F333" i="2"/>
  <c r="A334" i="2"/>
  <c r="E333" i="2"/>
  <c r="C333" i="2"/>
  <c r="B333" i="2"/>
  <c r="G330" i="1"/>
  <c r="H330" i="1" s="1"/>
  <c r="D329" i="1"/>
  <c r="A332" i="1"/>
  <c r="C332" i="1" s="1"/>
  <c r="B331" i="1"/>
  <c r="F331" i="1"/>
  <c r="E331" i="1"/>
  <c r="G333" i="2" l="1"/>
  <c r="H333" i="2" s="1"/>
  <c r="F334" i="2"/>
  <c r="A335" i="2"/>
  <c r="E334" i="2"/>
  <c r="C334" i="2"/>
  <c r="B334" i="2"/>
  <c r="G331" i="1"/>
  <c r="H331" i="1" s="1"/>
  <c r="D330" i="1"/>
  <c r="A333" i="1"/>
  <c r="C333" i="1" s="1"/>
  <c r="B332" i="1"/>
  <c r="F332" i="1"/>
  <c r="E332" i="1"/>
  <c r="G334" i="2" l="1"/>
  <c r="H334" i="2" s="1"/>
  <c r="D334" i="2" s="1"/>
  <c r="D333" i="2"/>
  <c r="F335" i="2"/>
  <c r="A336" i="2"/>
  <c r="E335" i="2"/>
  <c r="C335" i="2"/>
  <c r="B335" i="2"/>
  <c r="G332" i="1"/>
  <c r="H332" i="1" s="1"/>
  <c r="D331" i="1"/>
  <c r="A334" i="1"/>
  <c r="C334" i="1" s="1"/>
  <c r="B333" i="1"/>
  <c r="F333" i="1"/>
  <c r="E333" i="1"/>
  <c r="G335" i="2" l="1"/>
  <c r="H335" i="2" s="1"/>
  <c r="D335" i="2" s="1"/>
  <c r="F336" i="2"/>
  <c r="A337" i="2"/>
  <c r="E336" i="2"/>
  <c r="C336" i="2"/>
  <c r="B336" i="2"/>
  <c r="G333" i="1"/>
  <c r="H333" i="1" s="1"/>
  <c r="D332" i="1"/>
  <c r="A335" i="1"/>
  <c r="C335" i="1" s="1"/>
  <c r="B334" i="1"/>
  <c r="F334" i="1"/>
  <c r="E334" i="1"/>
  <c r="G336" i="2" l="1"/>
  <c r="H336" i="2"/>
  <c r="D336" i="2" s="1"/>
  <c r="F337" i="2"/>
  <c r="A338" i="2"/>
  <c r="E337" i="2"/>
  <c r="C337" i="2"/>
  <c r="B337" i="2"/>
  <c r="G334" i="1"/>
  <c r="H334" i="1" s="1"/>
  <c r="D333" i="1"/>
  <c r="A336" i="1"/>
  <c r="C336" i="1" s="1"/>
  <c r="B335" i="1"/>
  <c r="F335" i="1"/>
  <c r="E335" i="1"/>
  <c r="G337" i="2" l="1"/>
  <c r="H337" i="2"/>
  <c r="D337" i="2" s="1"/>
  <c r="F338" i="2"/>
  <c r="A339" i="2"/>
  <c r="E338" i="2"/>
  <c r="C338" i="2"/>
  <c r="B338" i="2"/>
  <c r="G335" i="1"/>
  <c r="H335" i="1" s="1"/>
  <c r="D334" i="1"/>
  <c r="A337" i="1"/>
  <c r="C337" i="1" s="1"/>
  <c r="B336" i="1"/>
  <c r="F336" i="1"/>
  <c r="E336" i="1"/>
  <c r="G338" i="2" l="1"/>
  <c r="H338" i="2" s="1"/>
  <c r="F339" i="2"/>
  <c r="A340" i="2"/>
  <c r="E339" i="2"/>
  <c r="C339" i="2"/>
  <c r="B339" i="2"/>
  <c r="G336" i="1"/>
  <c r="H336" i="1" s="1"/>
  <c r="D335" i="1"/>
  <c r="A338" i="1"/>
  <c r="C338" i="1" s="1"/>
  <c r="B337" i="1"/>
  <c r="F337" i="1"/>
  <c r="E337" i="1"/>
  <c r="G339" i="2" l="1"/>
  <c r="H339" i="2"/>
  <c r="D339" i="2" s="1"/>
  <c r="F340" i="2"/>
  <c r="A341" i="2"/>
  <c r="E340" i="2"/>
  <c r="C340" i="2"/>
  <c r="B340" i="2"/>
  <c r="D338" i="2"/>
  <c r="G337" i="1"/>
  <c r="H337" i="1" s="1"/>
  <c r="D336" i="1"/>
  <c r="A339" i="1"/>
  <c r="C339" i="1" s="1"/>
  <c r="B338" i="1"/>
  <c r="F338" i="1"/>
  <c r="E338" i="1"/>
  <c r="G340" i="2" l="1"/>
  <c r="H340" i="2" s="1"/>
  <c r="D340" i="2" s="1"/>
  <c r="F341" i="2"/>
  <c r="A342" i="2"/>
  <c r="E341" i="2"/>
  <c r="C341" i="2"/>
  <c r="B341" i="2"/>
  <c r="G338" i="1"/>
  <c r="H338" i="1" s="1"/>
  <c r="D337" i="1"/>
  <c r="A340" i="1"/>
  <c r="C340" i="1" s="1"/>
  <c r="B339" i="1"/>
  <c r="F339" i="1"/>
  <c r="E339" i="1"/>
  <c r="G341" i="2" l="1"/>
  <c r="H341" i="2" s="1"/>
  <c r="F342" i="2"/>
  <c r="A343" i="2"/>
  <c r="E342" i="2"/>
  <c r="C342" i="2"/>
  <c r="B342" i="2"/>
  <c r="G339" i="1"/>
  <c r="H339" i="1" s="1"/>
  <c r="D338" i="1"/>
  <c r="A341" i="1"/>
  <c r="C341" i="1" s="1"/>
  <c r="B340" i="1"/>
  <c r="F340" i="1"/>
  <c r="E340" i="1"/>
  <c r="G342" i="2" l="1"/>
  <c r="H342" i="2" s="1"/>
  <c r="D342" i="2" s="1"/>
  <c r="F343" i="2"/>
  <c r="A344" i="2"/>
  <c r="E343" i="2"/>
  <c r="C343" i="2"/>
  <c r="B343" i="2"/>
  <c r="D341" i="2"/>
  <c r="G340" i="1"/>
  <c r="H340" i="1" s="1"/>
  <c r="D339" i="1"/>
  <c r="A342" i="1"/>
  <c r="C342" i="1" s="1"/>
  <c r="B341" i="1"/>
  <c r="F341" i="1"/>
  <c r="E341" i="1"/>
  <c r="G343" i="2" l="1"/>
  <c r="H343" i="2" s="1"/>
  <c r="D343" i="2" s="1"/>
  <c r="F344" i="2"/>
  <c r="A345" i="2"/>
  <c r="E344" i="2"/>
  <c r="C344" i="2"/>
  <c r="B344" i="2"/>
  <c r="G341" i="1"/>
  <c r="H341" i="1" s="1"/>
  <c r="D340" i="1"/>
  <c r="A343" i="1"/>
  <c r="C343" i="1" s="1"/>
  <c r="B342" i="1"/>
  <c r="F342" i="1"/>
  <c r="E342" i="1"/>
  <c r="G344" i="2" l="1"/>
  <c r="H344" i="2" s="1"/>
  <c r="D344" i="2" s="1"/>
  <c r="F345" i="2"/>
  <c r="A346" i="2"/>
  <c r="E345" i="2"/>
  <c r="C345" i="2"/>
  <c r="B345" i="2"/>
  <c r="G342" i="1"/>
  <c r="H342" i="1" s="1"/>
  <c r="D341" i="1"/>
  <c r="A344" i="1"/>
  <c r="C344" i="1" s="1"/>
  <c r="B343" i="1"/>
  <c r="F343" i="1"/>
  <c r="E343" i="1"/>
  <c r="G345" i="2" l="1"/>
  <c r="H345" i="2" s="1"/>
  <c r="D345" i="2" s="1"/>
  <c r="F346" i="2"/>
  <c r="A347" i="2"/>
  <c r="E346" i="2"/>
  <c r="C346" i="2"/>
  <c r="B346" i="2"/>
  <c r="G343" i="1"/>
  <c r="H343" i="1" s="1"/>
  <c r="D342" i="1"/>
  <c r="A345" i="1"/>
  <c r="C345" i="1" s="1"/>
  <c r="B344" i="1"/>
  <c r="F344" i="1"/>
  <c r="E344" i="1"/>
  <c r="G346" i="2" l="1"/>
  <c r="H346" i="2" s="1"/>
  <c r="F347" i="2"/>
  <c r="A348" i="2"/>
  <c r="E347" i="2"/>
  <c r="C347" i="2"/>
  <c r="B347" i="2"/>
  <c r="G344" i="1"/>
  <c r="H344" i="1" s="1"/>
  <c r="D343" i="1"/>
  <c r="A346" i="1"/>
  <c r="C346" i="1" s="1"/>
  <c r="B345" i="1"/>
  <c r="F345" i="1"/>
  <c r="E345" i="1"/>
  <c r="G347" i="2" l="1"/>
  <c r="H347" i="2"/>
  <c r="D347" i="2" s="1"/>
  <c r="A349" i="2"/>
  <c r="E348" i="2"/>
  <c r="F348" i="2"/>
  <c r="C348" i="2"/>
  <c r="B348" i="2"/>
  <c r="D346" i="2"/>
  <c r="G345" i="1"/>
  <c r="H345" i="1" s="1"/>
  <c r="D344" i="1"/>
  <c r="A347" i="1"/>
  <c r="C347" i="1" s="1"/>
  <c r="B346" i="1"/>
  <c r="F346" i="1"/>
  <c r="E346" i="1"/>
  <c r="G348" i="2" l="1"/>
  <c r="H348" i="2" s="1"/>
  <c r="A350" i="2"/>
  <c r="E349" i="2"/>
  <c r="C349" i="2"/>
  <c r="F349" i="2"/>
  <c r="B349" i="2"/>
  <c r="G346" i="1"/>
  <c r="H346" i="1" s="1"/>
  <c r="D345" i="1"/>
  <c r="A348" i="1"/>
  <c r="C348" i="1" s="1"/>
  <c r="B347" i="1"/>
  <c r="F347" i="1"/>
  <c r="E347" i="1"/>
  <c r="D348" i="2" l="1"/>
  <c r="A351" i="2"/>
  <c r="E350" i="2"/>
  <c r="C350" i="2"/>
  <c r="F350" i="2"/>
  <c r="B350" i="2"/>
  <c r="G349" i="2"/>
  <c r="H349" i="2" s="1"/>
  <c r="G347" i="1"/>
  <c r="H347" i="1" s="1"/>
  <c r="D346" i="1"/>
  <c r="A349" i="1"/>
  <c r="C349" i="1" s="1"/>
  <c r="B348" i="1"/>
  <c r="F348" i="1"/>
  <c r="E348" i="1"/>
  <c r="A352" i="2" l="1"/>
  <c r="E351" i="2"/>
  <c r="C351" i="2"/>
  <c r="F351" i="2"/>
  <c r="B351" i="2"/>
  <c r="D349" i="2"/>
  <c r="G350" i="2"/>
  <c r="H350" i="2" s="1"/>
  <c r="G348" i="1"/>
  <c r="H348" i="1" s="1"/>
  <c r="D347" i="1"/>
  <c r="A350" i="1"/>
  <c r="C350" i="1" s="1"/>
  <c r="B349" i="1"/>
  <c r="F349" i="1"/>
  <c r="E349" i="1"/>
  <c r="D350" i="2" l="1"/>
  <c r="G351" i="2"/>
  <c r="H351" i="2" s="1"/>
  <c r="D351" i="2" s="1"/>
  <c r="A353" i="2"/>
  <c r="E352" i="2"/>
  <c r="C352" i="2"/>
  <c r="F352" i="2"/>
  <c r="B352" i="2"/>
  <c r="G349" i="1"/>
  <c r="H349" i="1" s="1"/>
  <c r="D348" i="1"/>
  <c r="A351" i="1"/>
  <c r="C351" i="1" s="1"/>
  <c r="B350" i="1"/>
  <c r="F350" i="1"/>
  <c r="E350" i="1"/>
  <c r="G352" i="2" l="1"/>
  <c r="H352" i="2" s="1"/>
  <c r="A354" i="2"/>
  <c r="E353" i="2"/>
  <c r="C353" i="2"/>
  <c r="F353" i="2"/>
  <c r="B353" i="2"/>
  <c r="G350" i="1"/>
  <c r="H350" i="1" s="1"/>
  <c r="D349" i="1"/>
  <c r="A352" i="1"/>
  <c r="C352" i="1" s="1"/>
  <c r="B351" i="1"/>
  <c r="F351" i="1"/>
  <c r="E351" i="1"/>
  <c r="D352" i="2" l="1"/>
  <c r="G353" i="2"/>
  <c r="H353" i="2" s="1"/>
  <c r="D353" i="2" s="1"/>
  <c r="A355" i="2"/>
  <c r="E354" i="2"/>
  <c r="C354" i="2"/>
  <c r="F354" i="2"/>
  <c r="B354" i="2"/>
  <c r="G351" i="1"/>
  <c r="H351" i="1" s="1"/>
  <c r="D350" i="1"/>
  <c r="A353" i="1"/>
  <c r="C353" i="1" s="1"/>
  <c r="B352" i="1"/>
  <c r="F352" i="1"/>
  <c r="E352" i="1"/>
  <c r="G354" i="2" l="1"/>
  <c r="H354" i="2" s="1"/>
  <c r="A356" i="2"/>
  <c r="E355" i="2"/>
  <c r="C355" i="2"/>
  <c r="F355" i="2"/>
  <c r="B355" i="2"/>
  <c r="G352" i="1"/>
  <c r="H352" i="1" s="1"/>
  <c r="D351" i="1"/>
  <c r="A354" i="1"/>
  <c r="C354" i="1" s="1"/>
  <c r="B353" i="1"/>
  <c r="F353" i="1"/>
  <c r="E353" i="1"/>
  <c r="D354" i="2" l="1"/>
  <c r="A357" i="2"/>
  <c r="E356" i="2"/>
  <c r="C356" i="2"/>
  <c r="F356" i="2"/>
  <c r="B356" i="2"/>
  <c r="G355" i="2"/>
  <c r="H355" i="2" s="1"/>
  <c r="G353" i="1"/>
  <c r="H353" i="1" s="1"/>
  <c r="D352" i="1"/>
  <c r="A355" i="1"/>
  <c r="C355" i="1" s="1"/>
  <c r="B354" i="1"/>
  <c r="F354" i="1"/>
  <c r="E354" i="1"/>
  <c r="D355" i="2" l="1"/>
  <c r="G356" i="2"/>
  <c r="H356" i="2" s="1"/>
  <c r="D356" i="2" s="1"/>
  <c r="A358" i="2"/>
  <c r="E357" i="2"/>
  <c r="C357" i="2"/>
  <c r="F357" i="2"/>
  <c r="B357" i="2"/>
  <c r="G354" i="1"/>
  <c r="H354" i="1" s="1"/>
  <c r="D353" i="1"/>
  <c r="A356" i="1"/>
  <c r="C356" i="1" s="1"/>
  <c r="B355" i="1"/>
  <c r="F355" i="1"/>
  <c r="E355" i="1"/>
  <c r="G357" i="2" l="1"/>
  <c r="H357" i="2" s="1"/>
  <c r="D357" i="2" s="1"/>
  <c r="A359" i="2"/>
  <c r="E358" i="2"/>
  <c r="C358" i="2"/>
  <c r="F358" i="2"/>
  <c r="B358" i="2"/>
  <c r="G355" i="1"/>
  <c r="H355" i="1" s="1"/>
  <c r="D354" i="1"/>
  <c r="A357" i="1"/>
  <c r="C357" i="1" s="1"/>
  <c r="B356" i="1"/>
  <c r="F356" i="1"/>
  <c r="E356" i="1"/>
  <c r="G358" i="2" l="1"/>
  <c r="H358" i="2" s="1"/>
  <c r="D358" i="2" s="1"/>
  <c r="A360" i="2"/>
  <c r="E359" i="2"/>
  <c r="C359" i="2"/>
  <c r="F359" i="2"/>
  <c r="B359" i="2"/>
  <c r="G356" i="1"/>
  <c r="H356" i="1" s="1"/>
  <c r="D355" i="1"/>
  <c r="A358" i="1"/>
  <c r="C358" i="1" s="1"/>
  <c r="B357" i="1"/>
  <c r="F357" i="1"/>
  <c r="E357" i="1"/>
  <c r="A361" i="2" l="1"/>
  <c r="E360" i="2"/>
  <c r="C360" i="2"/>
  <c r="F360" i="2"/>
  <c r="B360" i="2"/>
  <c r="G359" i="2"/>
  <c r="H359" i="2" s="1"/>
  <c r="G357" i="1"/>
  <c r="H357" i="1" s="1"/>
  <c r="D356" i="1"/>
  <c r="A359" i="1"/>
  <c r="C359" i="1" s="1"/>
  <c r="B358" i="1"/>
  <c r="F358" i="1"/>
  <c r="E358" i="1"/>
  <c r="A362" i="2" l="1"/>
  <c r="E361" i="2"/>
  <c r="C361" i="2"/>
  <c r="F361" i="2"/>
  <c r="B361" i="2"/>
  <c r="D359" i="2"/>
  <c r="G360" i="2"/>
  <c r="H360" i="2" s="1"/>
  <c r="G358" i="1"/>
  <c r="H358" i="1" s="1"/>
  <c r="D357" i="1"/>
  <c r="A360" i="1"/>
  <c r="C360" i="1" s="1"/>
  <c r="B359" i="1"/>
  <c r="F359" i="1"/>
  <c r="E359" i="1"/>
  <c r="D360" i="2" l="1"/>
  <c r="G361" i="2"/>
  <c r="H361" i="2" s="1"/>
  <c r="A363" i="2"/>
  <c r="E362" i="2"/>
  <c r="C362" i="2"/>
  <c r="F362" i="2"/>
  <c r="B362" i="2"/>
  <c r="G359" i="1"/>
  <c r="H359" i="1" s="1"/>
  <c r="D358" i="1"/>
  <c r="A361" i="1"/>
  <c r="C361" i="1" s="1"/>
  <c r="B360" i="1"/>
  <c r="F360" i="1"/>
  <c r="E360" i="1"/>
  <c r="D361" i="2" l="1"/>
  <c r="A364" i="2"/>
  <c r="E363" i="2"/>
  <c r="C363" i="2"/>
  <c r="F363" i="2"/>
  <c r="B363" i="2"/>
  <c r="G362" i="2"/>
  <c r="H362" i="2" s="1"/>
  <c r="G360" i="1"/>
  <c r="H360" i="1" s="1"/>
  <c r="D359" i="1"/>
  <c r="A362" i="1"/>
  <c r="C362" i="1" s="1"/>
  <c r="B361" i="1"/>
  <c r="F361" i="1"/>
  <c r="E361" i="1"/>
  <c r="G363" i="2" l="1"/>
  <c r="H363" i="2" s="1"/>
  <c r="A365" i="2"/>
  <c r="E364" i="2"/>
  <c r="C364" i="2"/>
  <c r="F364" i="2"/>
  <c r="B364" i="2"/>
  <c r="D362" i="2"/>
  <c r="G361" i="1"/>
  <c r="H361" i="1" s="1"/>
  <c r="D360" i="1"/>
  <c r="A363" i="1"/>
  <c r="C363" i="1" s="1"/>
  <c r="B362" i="1"/>
  <c r="F362" i="1"/>
  <c r="E362" i="1"/>
  <c r="D363" i="2" l="1"/>
  <c r="A366" i="2"/>
  <c r="E365" i="2"/>
  <c r="C365" i="2"/>
  <c r="F365" i="2"/>
  <c r="B365" i="2"/>
  <c r="G364" i="2"/>
  <c r="H364" i="2" s="1"/>
  <c r="G362" i="1"/>
  <c r="H362" i="1" s="1"/>
  <c r="D361" i="1"/>
  <c r="A364" i="1"/>
  <c r="C364" i="1" s="1"/>
  <c r="B363" i="1"/>
  <c r="F363" i="1"/>
  <c r="E363" i="1"/>
  <c r="D364" i="2" l="1"/>
  <c r="G365" i="2"/>
  <c r="H365" i="2" s="1"/>
  <c r="D365" i="2" s="1"/>
  <c r="A367" i="2"/>
  <c r="E366" i="2"/>
  <c r="C366" i="2"/>
  <c r="F366" i="2"/>
  <c r="B366" i="2"/>
  <c r="G363" i="1"/>
  <c r="H363" i="1" s="1"/>
  <c r="D362" i="1"/>
  <c r="A365" i="1"/>
  <c r="C365" i="1" s="1"/>
  <c r="B364" i="1"/>
  <c r="F364" i="1"/>
  <c r="E364" i="1"/>
  <c r="G366" i="2" l="1"/>
  <c r="H366" i="2" s="1"/>
  <c r="D366" i="2" s="1"/>
  <c r="A368" i="2"/>
  <c r="E367" i="2"/>
  <c r="C367" i="2"/>
  <c r="F367" i="2"/>
  <c r="B367" i="2"/>
  <c r="G364" i="1"/>
  <c r="H364" i="1" s="1"/>
  <c r="D363" i="1"/>
  <c r="A366" i="1"/>
  <c r="C366" i="1" s="1"/>
  <c r="B365" i="1"/>
  <c r="F365" i="1"/>
  <c r="E365" i="1"/>
  <c r="A369" i="2" l="1"/>
  <c r="E368" i="2"/>
  <c r="C368" i="2"/>
  <c r="F368" i="2"/>
  <c r="B368" i="2"/>
  <c r="G367" i="2"/>
  <c r="H367" i="2" s="1"/>
  <c r="G365" i="1"/>
  <c r="H365" i="1" s="1"/>
  <c r="D364" i="1"/>
  <c r="A367" i="1"/>
  <c r="C367" i="1" s="1"/>
  <c r="B366" i="1"/>
  <c r="F366" i="1"/>
  <c r="E366" i="1"/>
  <c r="A370" i="2" l="1"/>
  <c r="E369" i="2"/>
  <c r="C369" i="2"/>
  <c r="F369" i="2"/>
  <c r="B369" i="2"/>
  <c r="D367" i="2"/>
  <c r="G368" i="2"/>
  <c r="H368" i="2" s="1"/>
  <c r="G366" i="1"/>
  <c r="H366" i="1" s="1"/>
  <c r="D365" i="1"/>
  <c r="A368" i="1"/>
  <c r="C368" i="1" s="1"/>
  <c r="B367" i="1"/>
  <c r="F367" i="1"/>
  <c r="E367" i="1"/>
  <c r="D368" i="2" l="1"/>
  <c r="G369" i="2"/>
  <c r="H369" i="2" s="1"/>
  <c r="D369" i="2" s="1"/>
  <c r="A371" i="2"/>
  <c r="E370" i="2"/>
  <c r="C370" i="2"/>
  <c r="F370" i="2"/>
  <c r="B370" i="2"/>
  <c r="D366" i="1"/>
  <c r="G367" i="1"/>
  <c r="H367" i="1" s="1"/>
  <c r="A369" i="1"/>
  <c r="C369" i="1" s="1"/>
  <c r="B368" i="1"/>
  <c r="F368" i="1"/>
  <c r="E368" i="1"/>
  <c r="A372" i="2" l="1"/>
  <c r="E371" i="2"/>
  <c r="C371" i="2"/>
  <c r="F371" i="2"/>
  <c r="B371" i="2"/>
  <c r="G370" i="2"/>
  <c r="H370" i="2" s="1"/>
  <c r="G368" i="1"/>
  <c r="H368" i="1" s="1"/>
  <c r="D367" i="1"/>
  <c r="A370" i="1"/>
  <c r="C370" i="1" s="1"/>
  <c r="B369" i="1"/>
  <c r="F369" i="1"/>
  <c r="E369" i="1"/>
  <c r="D370" i="2" l="1"/>
  <c r="G371" i="2"/>
  <c r="H371" i="2" s="1"/>
  <c r="D371" i="2" s="1"/>
  <c r="A373" i="2"/>
  <c r="E372" i="2"/>
  <c r="C372" i="2"/>
  <c r="F372" i="2"/>
  <c r="B372" i="2"/>
  <c r="G369" i="1"/>
  <c r="H369" i="1" s="1"/>
  <c r="D368" i="1"/>
  <c r="A371" i="1"/>
  <c r="C371" i="1" s="1"/>
  <c r="B370" i="1"/>
  <c r="F370" i="1"/>
  <c r="E370" i="1"/>
  <c r="A374" i="2" l="1"/>
  <c r="E373" i="2"/>
  <c r="C373" i="2"/>
  <c r="F373" i="2"/>
  <c r="B373" i="2"/>
  <c r="G372" i="2"/>
  <c r="H372" i="2" s="1"/>
  <c r="G370" i="1"/>
  <c r="H370" i="1" s="1"/>
  <c r="D369" i="1"/>
  <c r="A372" i="1"/>
  <c r="C372" i="1" s="1"/>
  <c r="B371" i="1"/>
  <c r="F371" i="1"/>
  <c r="E371" i="1"/>
  <c r="D372" i="2" l="1"/>
  <c r="G373" i="2"/>
  <c r="H373" i="2" s="1"/>
  <c r="A375" i="2"/>
  <c r="E374" i="2"/>
  <c r="C374" i="2"/>
  <c r="F374" i="2"/>
  <c r="B374" i="2"/>
  <c r="G371" i="1"/>
  <c r="H371" i="1" s="1"/>
  <c r="D370" i="1"/>
  <c r="A373" i="1"/>
  <c r="C373" i="1" s="1"/>
  <c r="B372" i="1"/>
  <c r="F372" i="1"/>
  <c r="E372" i="1"/>
  <c r="D373" i="2" l="1"/>
  <c r="A376" i="2"/>
  <c r="E375" i="2"/>
  <c r="C375" i="2"/>
  <c r="F375" i="2"/>
  <c r="B375" i="2"/>
  <c r="G374" i="2"/>
  <c r="H374" i="2" s="1"/>
  <c r="G372" i="1"/>
  <c r="H372" i="1" s="1"/>
  <c r="D371" i="1"/>
  <c r="A374" i="1"/>
  <c r="C374" i="1" s="1"/>
  <c r="B373" i="1"/>
  <c r="F373" i="1"/>
  <c r="E373" i="1"/>
  <c r="D374" i="2" l="1"/>
  <c r="G375" i="2"/>
  <c r="H375" i="2" s="1"/>
  <c r="A377" i="2"/>
  <c r="E376" i="2"/>
  <c r="C376" i="2"/>
  <c r="F376" i="2"/>
  <c r="B376" i="2"/>
  <c r="G373" i="1"/>
  <c r="H373" i="1" s="1"/>
  <c r="D372" i="1"/>
  <c r="A375" i="1"/>
  <c r="C375" i="1" s="1"/>
  <c r="B374" i="1"/>
  <c r="F374" i="1"/>
  <c r="E374" i="1"/>
  <c r="D375" i="2" l="1"/>
  <c r="G376" i="2"/>
  <c r="H376" i="2" s="1"/>
  <c r="D376" i="2" s="1"/>
  <c r="A378" i="2"/>
  <c r="E377" i="2"/>
  <c r="C377" i="2"/>
  <c r="F377" i="2"/>
  <c r="B377" i="2"/>
  <c r="G374" i="1"/>
  <c r="H374" i="1" s="1"/>
  <c r="D373" i="1"/>
  <c r="A376" i="1"/>
  <c r="C376" i="1" s="1"/>
  <c r="B375" i="1"/>
  <c r="F375" i="1"/>
  <c r="E375" i="1"/>
  <c r="A379" i="2" l="1"/>
  <c r="E378" i="2"/>
  <c r="C378" i="2"/>
  <c r="F378" i="2"/>
  <c r="B378" i="2"/>
  <c r="G377" i="2"/>
  <c r="H377" i="2" s="1"/>
  <c r="G375" i="1"/>
  <c r="H375" i="1" s="1"/>
  <c r="D374" i="1"/>
  <c r="A377" i="1"/>
  <c r="C377" i="1" s="1"/>
  <c r="B376" i="1"/>
  <c r="F376" i="1"/>
  <c r="E376" i="1"/>
  <c r="A380" i="2" l="1"/>
  <c r="E379" i="2"/>
  <c r="C379" i="2"/>
  <c r="F379" i="2"/>
  <c r="B379" i="2"/>
  <c r="D377" i="2"/>
  <c r="G378" i="2"/>
  <c r="H378" i="2" s="1"/>
  <c r="G376" i="1"/>
  <c r="H376" i="1" s="1"/>
  <c r="D375" i="1"/>
  <c r="A378" i="1"/>
  <c r="C378" i="1" s="1"/>
  <c r="B377" i="1"/>
  <c r="F377" i="1"/>
  <c r="E377" i="1"/>
  <c r="G379" i="2" l="1"/>
  <c r="H379" i="2" s="1"/>
  <c r="A381" i="2"/>
  <c r="E380" i="2"/>
  <c r="C380" i="2"/>
  <c r="F380" i="2"/>
  <c r="B380" i="2"/>
  <c r="D378" i="2"/>
  <c r="G377" i="1"/>
  <c r="H377" i="1" s="1"/>
  <c r="D376" i="1"/>
  <c r="A379" i="1"/>
  <c r="C379" i="1" s="1"/>
  <c r="B378" i="1"/>
  <c r="F378" i="1"/>
  <c r="E378" i="1"/>
  <c r="D379" i="2" l="1"/>
  <c r="G380" i="2"/>
  <c r="H380" i="2" s="1"/>
  <c r="D380" i="2" s="1"/>
  <c r="A382" i="2"/>
  <c r="E381" i="2"/>
  <c r="C381" i="2"/>
  <c r="F381" i="2"/>
  <c r="B381" i="2"/>
  <c r="G378" i="1"/>
  <c r="H378" i="1" s="1"/>
  <c r="D377" i="1"/>
  <c r="A380" i="1"/>
  <c r="C380" i="1" s="1"/>
  <c r="B379" i="1"/>
  <c r="F379" i="1"/>
  <c r="E379" i="1"/>
  <c r="A383" i="2" l="1"/>
  <c r="E382" i="2"/>
  <c r="C382" i="2"/>
  <c r="F382" i="2"/>
  <c r="B382" i="2"/>
  <c r="G381" i="2"/>
  <c r="H381" i="2" s="1"/>
  <c r="G379" i="1"/>
  <c r="H379" i="1" s="1"/>
  <c r="D378" i="1"/>
  <c r="A381" i="1"/>
  <c r="C381" i="1" s="1"/>
  <c r="B380" i="1"/>
  <c r="F380" i="1"/>
  <c r="E380" i="1"/>
  <c r="A384" i="2" l="1"/>
  <c r="E383" i="2"/>
  <c r="C383" i="2"/>
  <c r="F383" i="2"/>
  <c r="B383" i="2"/>
  <c r="D381" i="2"/>
  <c r="G382" i="2"/>
  <c r="H382" i="2" s="1"/>
  <c r="G380" i="1"/>
  <c r="H380" i="1" s="1"/>
  <c r="D379" i="1"/>
  <c r="A382" i="1"/>
  <c r="C382" i="1" s="1"/>
  <c r="B381" i="1"/>
  <c r="F381" i="1"/>
  <c r="E381" i="1"/>
  <c r="D382" i="2" l="1"/>
  <c r="G383" i="2"/>
  <c r="H383" i="2" s="1"/>
  <c r="D383" i="2" s="1"/>
  <c r="A385" i="2"/>
  <c r="E384" i="2"/>
  <c r="C384" i="2"/>
  <c r="F384" i="2"/>
  <c r="B384" i="2"/>
  <c r="G381" i="1"/>
  <c r="H381" i="1" s="1"/>
  <c r="D380" i="1"/>
  <c r="A383" i="1"/>
  <c r="C383" i="1" s="1"/>
  <c r="B382" i="1"/>
  <c r="F382" i="1"/>
  <c r="E382" i="1"/>
  <c r="A386" i="2" l="1"/>
  <c r="E385" i="2"/>
  <c r="C385" i="2"/>
  <c r="F385" i="2"/>
  <c r="B385" i="2"/>
  <c r="G384" i="2"/>
  <c r="H384" i="2" s="1"/>
  <c r="D381" i="1"/>
  <c r="G382" i="1"/>
  <c r="H382" i="1" s="1"/>
  <c r="A384" i="1"/>
  <c r="C384" i="1" s="1"/>
  <c r="B383" i="1"/>
  <c r="F383" i="1"/>
  <c r="E383" i="1"/>
  <c r="D384" i="2" l="1"/>
  <c r="G385" i="2"/>
  <c r="H385" i="2" s="1"/>
  <c r="D385" i="2" s="1"/>
  <c r="A387" i="2"/>
  <c r="E386" i="2"/>
  <c r="C386" i="2"/>
  <c r="F386" i="2"/>
  <c r="B386" i="2"/>
  <c r="G383" i="1"/>
  <c r="H383" i="1" s="1"/>
  <c r="D382" i="1"/>
  <c r="A385" i="1"/>
  <c r="C385" i="1" s="1"/>
  <c r="B384" i="1"/>
  <c r="F384" i="1"/>
  <c r="E384" i="1"/>
  <c r="G386" i="2" l="1"/>
  <c r="H386" i="2" s="1"/>
  <c r="D386" i="2" s="1"/>
  <c r="A388" i="2"/>
  <c r="E387" i="2"/>
  <c r="C387" i="2"/>
  <c r="F387" i="2"/>
  <c r="B387" i="2"/>
  <c r="G384" i="1"/>
  <c r="H384" i="1" s="1"/>
  <c r="D383" i="1"/>
  <c r="A386" i="1"/>
  <c r="C386" i="1" s="1"/>
  <c r="B385" i="1"/>
  <c r="F385" i="1"/>
  <c r="E385" i="1"/>
  <c r="A389" i="2" l="1"/>
  <c r="E388" i="2"/>
  <c r="C388" i="2"/>
  <c r="F388" i="2"/>
  <c r="B388" i="2"/>
  <c r="G387" i="2"/>
  <c r="H387" i="2" s="1"/>
  <c r="G385" i="1"/>
  <c r="H385" i="1" s="1"/>
  <c r="D384" i="1"/>
  <c r="A387" i="1"/>
  <c r="C387" i="1" s="1"/>
  <c r="B386" i="1"/>
  <c r="F386" i="1"/>
  <c r="E386" i="1"/>
  <c r="A390" i="2" l="1"/>
  <c r="E389" i="2"/>
  <c r="C389" i="2"/>
  <c r="F389" i="2"/>
  <c r="B389" i="2"/>
  <c r="D387" i="2"/>
  <c r="G388" i="2"/>
  <c r="H388" i="2" s="1"/>
  <c r="G386" i="1"/>
  <c r="H386" i="1" s="1"/>
  <c r="D385" i="1"/>
  <c r="A388" i="1"/>
  <c r="C388" i="1" s="1"/>
  <c r="B387" i="1"/>
  <c r="F387" i="1"/>
  <c r="E387" i="1"/>
  <c r="A391" i="2" l="1"/>
  <c r="E390" i="2"/>
  <c r="C390" i="2"/>
  <c r="F390" i="2"/>
  <c r="B390" i="2"/>
  <c r="D388" i="2"/>
  <c r="G389" i="2"/>
  <c r="H389" i="2" s="1"/>
  <c r="G387" i="1"/>
  <c r="H387" i="1" s="1"/>
  <c r="D386" i="1"/>
  <c r="A389" i="1"/>
  <c r="C389" i="1" s="1"/>
  <c r="B388" i="1"/>
  <c r="F388" i="1"/>
  <c r="E388" i="1"/>
  <c r="G390" i="2" l="1"/>
  <c r="H390" i="2" s="1"/>
  <c r="A392" i="2"/>
  <c r="E391" i="2"/>
  <c r="C391" i="2"/>
  <c r="F391" i="2"/>
  <c r="B391" i="2"/>
  <c r="D389" i="2"/>
  <c r="G388" i="1"/>
  <c r="H388" i="1" s="1"/>
  <c r="D387" i="1"/>
  <c r="A390" i="1"/>
  <c r="C390" i="1" s="1"/>
  <c r="B389" i="1"/>
  <c r="F389" i="1"/>
  <c r="E389" i="1"/>
  <c r="D390" i="2" l="1"/>
  <c r="A393" i="2"/>
  <c r="E392" i="2"/>
  <c r="C392" i="2"/>
  <c r="F392" i="2"/>
  <c r="B392" i="2"/>
  <c r="G391" i="2"/>
  <c r="H391" i="2" s="1"/>
  <c r="G389" i="1"/>
  <c r="H389" i="1" s="1"/>
  <c r="D388" i="1"/>
  <c r="A391" i="1"/>
  <c r="C391" i="1" s="1"/>
  <c r="B390" i="1"/>
  <c r="F390" i="1"/>
  <c r="E390" i="1"/>
  <c r="A394" i="2" l="1"/>
  <c r="E393" i="2"/>
  <c r="C393" i="2"/>
  <c r="F393" i="2"/>
  <c r="B393" i="2"/>
  <c r="D391" i="2"/>
  <c r="G392" i="2"/>
  <c r="H392" i="2" s="1"/>
  <c r="G390" i="1"/>
  <c r="H390" i="1" s="1"/>
  <c r="D389" i="1"/>
  <c r="A392" i="1"/>
  <c r="C392" i="1" s="1"/>
  <c r="B391" i="1"/>
  <c r="F391" i="1"/>
  <c r="E391" i="1"/>
  <c r="A395" i="2" l="1"/>
  <c r="E394" i="2"/>
  <c r="C394" i="2"/>
  <c r="F394" i="2"/>
  <c r="B394" i="2"/>
  <c r="D392" i="2"/>
  <c r="G393" i="2"/>
  <c r="H393" i="2" s="1"/>
  <c r="G391" i="1"/>
  <c r="H391" i="1" s="1"/>
  <c r="D390" i="1"/>
  <c r="A393" i="1"/>
  <c r="C393" i="1" s="1"/>
  <c r="B392" i="1"/>
  <c r="F392" i="1"/>
  <c r="E392" i="1"/>
  <c r="D393" i="2" l="1"/>
  <c r="G394" i="2"/>
  <c r="H394" i="2" s="1"/>
  <c r="D394" i="2" s="1"/>
  <c r="A396" i="2"/>
  <c r="E395" i="2"/>
  <c r="C395" i="2"/>
  <c r="F395" i="2"/>
  <c r="B395" i="2"/>
  <c r="G392" i="1"/>
  <c r="H392" i="1" s="1"/>
  <c r="D391" i="1"/>
  <c r="A394" i="1"/>
  <c r="C394" i="1" s="1"/>
  <c r="B393" i="1"/>
  <c r="F393" i="1"/>
  <c r="E393" i="1"/>
  <c r="G395" i="2" l="1"/>
  <c r="H395" i="2" s="1"/>
  <c r="D395" i="2" s="1"/>
  <c r="A397" i="2"/>
  <c r="E396" i="2"/>
  <c r="C396" i="2"/>
  <c r="F396" i="2"/>
  <c r="B396" i="2"/>
  <c r="G393" i="1"/>
  <c r="H393" i="1" s="1"/>
  <c r="D392" i="1"/>
  <c r="A395" i="1"/>
  <c r="C395" i="1" s="1"/>
  <c r="B394" i="1"/>
  <c r="F394" i="1"/>
  <c r="E394" i="1"/>
  <c r="G396" i="2" l="1"/>
  <c r="H396" i="2" s="1"/>
  <c r="A398" i="2"/>
  <c r="E397" i="2"/>
  <c r="C397" i="2"/>
  <c r="F397" i="2"/>
  <c r="B397" i="2"/>
  <c r="G394" i="1"/>
  <c r="H394" i="1" s="1"/>
  <c r="D393" i="1"/>
  <c r="A396" i="1"/>
  <c r="C396" i="1" s="1"/>
  <c r="B395" i="1"/>
  <c r="F395" i="1"/>
  <c r="E395" i="1"/>
  <c r="D396" i="2" l="1"/>
  <c r="A399" i="2"/>
  <c r="E398" i="2"/>
  <c r="C398" i="2"/>
  <c r="F398" i="2"/>
  <c r="B398" i="2"/>
  <c r="G397" i="2"/>
  <c r="H397" i="2" s="1"/>
  <c r="G395" i="1"/>
  <c r="H395" i="1" s="1"/>
  <c r="D394" i="1"/>
  <c r="A397" i="1"/>
  <c r="C397" i="1" s="1"/>
  <c r="B396" i="1"/>
  <c r="F396" i="1"/>
  <c r="E396" i="1"/>
  <c r="A400" i="2" l="1"/>
  <c r="E399" i="2"/>
  <c r="C399" i="2"/>
  <c r="F399" i="2"/>
  <c r="B399" i="2"/>
  <c r="D397" i="2"/>
  <c r="G398" i="2"/>
  <c r="H398" i="2" s="1"/>
  <c r="D395" i="1"/>
  <c r="G396" i="1"/>
  <c r="H396" i="1" s="1"/>
  <c r="A398" i="1"/>
  <c r="C398" i="1" s="1"/>
  <c r="B397" i="1"/>
  <c r="F397" i="1"/>
  <c r="E397" i="1"/>
  <c r="A401" i="2" l="1"/>
  <c r="E400" i="2"/>
  <c r="C400" i="2"/>
  <c r="F400" i="2"/>
  <c r="B400" i="2"/>
  <c r="D398" i="2"/>
  <c r="G399" i="2"/>
  <c r="H399" i="2" s="1"/>
  <c r="G397" i="1"/>
  <c r="H397" i="1" s="1"/>
  <c r="D396" i="1"/>
  <c r="A399" i="1"/>
  <c r="C399" i="1" s="1"/>
  <c r="B398" i="1"/>
  <c r="F398" i="1"/>
  <c r="E398" i="1"/>
  <c r="G400" i="2" l="1"/>
  <c r="H400" i="2" s="1"/>
  <c r="D400" i="2" s="1"/>
  <c r="A402" i="2"/>
  <c r="E401" i="2"/>
  <c r="C401" i="2"/>
  <c r="F401" i="2"/>
  <c r="B401" i="2"/>
  <c r="D399" i="2"/>
  <c r="G398" i="1"/>
  <c r="H398" i="1" s="1"/>
  <c r="D397" i="1"/>
  <c r="A400" i="1"/>
  <c r="C400" i="1" s="1"/>
  <c r="B399" i="1"/>
  <c r="F399" i="1"/>
  <c r="E399" i="1"/>
  <c r="G401" i="2" l="1"/>
  <c r="H401" i="2" s="1"/>
  <c r="A403" i="2"/>
  <c r="E402" i="2"/>
  <c r="C402" i="2"/>
  <c r="F402" i="2"/>
  <c r="B402" i="2"/>
  <c r="G399" i="1"/>
  <c r="H399" i="1" s="1"/>
  <c r="D398" i="1"/>
  <c r="A401" i="1"/>
  <c r="C401" i="1" s="1"/>
  <c r="B400" i="1"/>
  <c r="F400" i="1"/>
  <c r="E400" i="1"/>
  <c r="D401" i="2" l="1"/>
  <c r="A404" i="2"/>
  <c r="E403" i="2"/>
  <c r="C403" i="2"/>
  <c r="F403" i="2"/>
  <c r="B403" i="2"/>
  <c r="G402" i="2"/>
  <c r="H402" i="2" s="1"/>
  <c r="G400" i="1"/>
  <c r="H400" i="1" s="1"/>
  <c r="D399" i="1"/>
  <c r="A402" i="1"/>
  <c r="C402" i="1" s="1"/>
  <c r="B401" i="1"/>
  <c r="F401" i="1"/>
  <c r="E401" i="1"/>
  <c r="A405" i="2" l="1"/>
  <c r="E404" i="2"/>
  <c r="C404" i="2"/>
  <c r="F404" i="2"/>
  <c r="B404" i="2"/>
  <c r="D402" i="2"/>
  <c r="G403" i="2"/>
  <c r="H403" i="2" s="1"/>
  <c r="G401" i="1"/>
  <c r="H401" i="1" s="1"/>
  <c r="D400" i="1"/>
  <c r="A403" i="1"/>
  <c r="C403" i="1" s="1"/>
  <c r="B402" i="1"/>
  <c r="F402" i="1"/>
  <c r="E402" i="1"/>
  <c r="A406" i="2" l="1"/>
  <c r="E405" i="2"/>
  <c r="C405" i="2"/>
  <c r="F405" i="2"/>
  <c r="B405" i="2"/>
  <c r="D403" i="2"/>
  <c r="G404" i="2"/>
  <c r="H404" i="2" s="1"/>
  <c r="D401" i="1"/>
  <c r="G402" i="1"/>
  <c r="H402" i="1" s="1"/>
  <c r="A404" i="1"/>
  <c r="C404" i="1" s="1"/>
  <c r="B403" i="1"/>
  <c r="F403" i="1"/>
  <c r="E403" i="1"/>
  <c r="D404" i="2" l="1"/>
  <c r="G405" i="2"/>
  <c r="H405" i="2" s="1"/>
  <c r="D405" i="2" s="1"/>
  <c r="A407" i="2"/>
  <c r="E406" i="2"/>
  <c r="C406" i="2"/>
  <c r="F406" i="2"/>
  <c r="B406" i="2"/>
  <c r="G403" i="1"/>
  <c r="H403" i="1" s="1"/>
  <c r="D402" i="1"/>
  <c r="A405" i="1"/>
  <c r="C405" i="1" s="1"/>
  <c r="B404" i="1"/>
  <c r="F404" i="1"/>
  <c r="E404" i="1"/>
  <c r="G406" i="2" l="1"/>
  <c r="H406" i="2" s="1"/>
  <c r="D406" i="2" s="1"/>
  <c r="A408" i="2"/>
  <c r="E407" i="2"/>
  <c r="C407" i="2"/>
  <c r="F407" i="2"/>
  <c r="B407" i="2"/>
  <c r="G404" i="1"/>
  <c r="H404" i="1" s="1"/>
  <c r="D403" i="1"/>
  <c r="A406" i="1"/>
  <c r="C406" i="1" s="1"/>
  <c r="B405" i="1"/>
  <c r="F405" i="1"/>
  <c r="E405" i="1"/>
  <c r="G407" i="2" l="1"/>
  <c r="H407" i="2" s="1"/>
  <c r="A409" i="2"/>
  <c r="E408" i="2"/>
  <c r="C408" i="2"/>
  <c r="F408" i="2"/>
  <c r="B408" i="2"/>
  <c r="G405" i="1"/>
  <c r="H405" i="1" s="1"/>
  <c r="D404" i="1"/>
  <c r="A407" i="1"/>
  <c r="C407" i="1" s="1"/>
  <c r="B406" i="1"/>
  <c r="F406" i="1"/>
  <c r="E406" i="1"/>
  <c r="D407" i="2" l="1"/>
  <c r="G408" i="2"/>
  <c r="H408" i="2" s="1"/>
  <c r="A410" i="2"/>
  <c r="E409" i="2"/>
  <c r="C409" i="2"/>
  <c r="F409" i="2"/>
  <c r="B409" i="2"/>
  <c r="G406" i="1"/>
  <c r="H406" i="1" s="1"/>
  <c r="D405" i="1"/>
  <c r="A408" i="1"/>
  <c r="C408" i="1" s="1"/>
  <c r="B407" i="1"/>
  <c r="F407" i="1"/>
  <c r="E407" i="1"/>
  <c r="D408" i="2" l="1"/>
  <c r="A411" i="2"/>
  <c r="E410" i="2"/>
  <c r="C410" i="2"/>
  <c r="F410" i="2"/>
  <c r="B410" i="2"/>
  <c r="G409" i="2"/>
  <c r="H409" i="2" s="1"/>
  <c r="G407" i="1"/>
  <c r="H407" i="1" s="1"/>
  <c r="D406" i="1"/>
  <c r="A409" i="1"/>
  <c r="C409" i="1" s="1"/>
  <c r="B408" i="1"/>
  <c r="F408" i="1"/>
  <c r="E408" i="1"/>
  <c r="A412" i="2" l="1"/>
  <c r="E411" i="2"/>
  <c r="C411" i="2"/>
  <c r="F411" i="2"/>
  <c r="B411" i="2"/>
  <c r="D409" i="2"/>
  <c r="G410" i="2"/>
  <c r="H410" i="2" s="1"/>
  <c r="G408" i="1"/>
  <c r="H408" i="1" s="1"/>
  <c r="D407" i="1"/>
  <c r="A410" i="1"/>
  <c r="C410" i="1" s="1"/>
  <c r="B409" i="1"/>
  <c r="F409" i="1"/>
  <c r="E409" i="1"/>
  <c r="G411" i="2" l="1"/>
  <c r="H411" i="2" s="1"/>
  <c r="A413" i="2"/>
  <c r="E412" i="2"/>
  <c r="C412" i="2"/>
  <c r="F412" i="2"/>
  <c r="B412" i="2"/>
  <c r="D410" i="2"/>
  <c r="G409" i="1"/>
  <c r="H409" i="1" s="1"/>
  <c r="D408" i="1"/>
  <c r="A411" i="1"/>
  <c r="C411" i="1" s="1"/>
  <c r="B410" i="1"/>
  <c r="F410" i="1"/>
  <c r="E410" i="1"/>
  <c r="D411" i="2" l="1"/>
  <c r="G412" i="2"/>
  <c r="H412" i="2" s="1"/>
  <c r="D412" i="2" s="1"/>
  <c r="A414" i="2"/>
  <c r="E413" i="2"/>
  <c r="C413" i="2"/>
  <c r="F413" i="2"/>
  <c r="B413" i="2"/>
  <c r="G410" i="1"/>
  <c r="H410" i="1" s="1"/>
  <c r="D409" i="1"/>
  <c r="A412" i="1"/>
  <c r="C412" i="1" s="1"/>
  <c r="B411" i="1"/>
  <c r="F411" i="1"/>
  <c r="E411" i="1"/>
  <c r="G413" i="2" l="1"/>
  <c r="H413" i="2" s="1"/>
  <c r="D413" i="2" s="1"/>
  <c r="A415" i="2"/>
  <c r="E414" i="2"/>
  <c r="C414" i="2"/>
  <c r="F414" i="2"/>
  <c r="B414" i="2"/>
  <c r="G411" i="1"/>
  <c r="H411" i="1" s="1"/>
  <c r="D410" i="1"/>
  <c r="A413" i="1"/>
  <c r="C413" i="1" s="1"/>
  <c r="B412" i="1"/>
  <c r="F412" i="1"/>
  <c r="E412" i="1"/>
  <c r="A416" i="2" l="1"/>
  <c r="E415" i="2"/>
  <c r="C415" i="2"/>
  <c r="F415" i="2"/>
  <c r="B415" i="2"/>
  <c r="G414" i="2"/>
  <c r="H414" i="2" s="1"/>
  <c r="G412" i="1"/>
  <c r="H412" i="1" s="1"/>
  <c r="D411" i="1"/>
  <c r="A414" i="1"/>
  <c r="C414" i="1" s="1"/>
  <c r="B413" i="1"/>
  <c r="F413" i="1"/>
  <c r="E413" i="1"/>
  <c r="A417" i="2" l="1"/>
  <c r="E416" i="2"/>
  <c r="C416" i="2"/>
  <c r="F416" i="2"/>
  <c r="B416" i="2"/>
  <c r="D414" i="2"/>
  <c r="G415" i="2"/>
  <c r="H415" i="2" s="1"/>
  <c r="G413" i="1"/>
  <c r="H413" i="1" s="1"/>
  <c r="D412" i="1"/>
  <c r="A415" i="1"/>
  <c r="C415" i="1" s="1"/>
  <c r="B414" i="1"/>
  <c r="F414" i="1"/>
  <c r="E414" i="1"/>
  <c r="A418" i="2" l="1"/>
  <c r="E417" i="2"/>
  <c r="C417" i="2"/>
  <c r="F417" i="2"/>
  <c r="B417" i="2"/>
  <c r="D415" i="2"/>
  <c r="G416" i="2"/>
  <c r="H416" i="2" s="1"/>
  <c r="G414" i="1"/>
  <c r="H414" i="1" s="1"/>
  <c r="D413" i="1"/>
  <c r="A416" i="1"/>
  <c r="C416" i="1" s="1"/>
  <c r="B415" i="1"/>
  <c r="F415" i="1"/>
  <c r="E415" i="1"/>
  <c r="G417" i="2" l="1"/>
  <c r="H417" i="2" s="1"/>
  <c r="A419" i="2"/>
  <c r="E418" i="2"/>
  <c r="C418" i="2"/>
  <c r="F418" i="2"/>
  <c r="B418" i="2"/>
  <c r="D416" i="2"/>
  <c r="G415" i="1"/>
  <c r="H415" i="1" s="1"/>
  <c r="D414" i="1"/>
  <c r="A417" i="1"/>
  <c r="C417" i="1" s="1"/>
  <c r="B416" i="1"/>
  <c r="F416" i="1"/>
  <c r="E416" i="1"/>
  <c r="D417" i="2" l="1"/>
  <c r="A420" i="2"/>
  <c r="E419" i="2"/>
  <c r="C419" i="2"/>
  <c r="F419" i="2"/>
  <c r="B419" i="2"/>
  <c r="G418" i="2"/>
  <c r="H418" i="2" s="1"/>
  <c r="G416" i="1"/>
  <c r="H416" i="1" s="1"/>
  <c r="D415" i="1"/>
  <c r="A418" i="1"/>
  <c r="C418" i="1" s="1"/>
  <c r="B417" i="1"/>
  <c r="F417" i="1"/>
  <c r="E417" i="1"/>
  <c r="A421" i="2" l="1"/>
  <c r="E420" i="2"/>
  <c r="C420" i="2"/>
  <c r="F420" i="2"/>
  <c r="B420" i="2"/>
  <c r="D418" i="2"/>
  <c r="G419" i="2"/>
  <c r="H419" i="2" s="1"/>
  <c r="G417" i="1"/>
  <c r="H417" i="1" s="1"/>
  <c r="D416" i="1"/>
  <c r="A419" i="1"/>
  <c r="C419" i="1" s="1"/>
  <c r="B418" i="1"/>
  <c r="F418" i="1"/>
  <c r="E418" i="1"/>
  <c r="G420" i="2" l="1"/>
  <c r="H420" i="2" s="1"/>
  <c r="A422" i="2"/>
  <c r="E421" i="2"/>
  <c r="C421" i="2"/>
  <c r="F421" i="2"/>
  <c r="B421" i="2"/>
  <c r="D419" i="2"/>
  <c r="G418" i="1"/>
  <c r="H418" i="1" s="1"/>
  <c r="D417" i="1"/>
  <c r="A420" i="1"/>
  <c r="C420" i="1" s="1"/>
  <c r="B419" i="1"/>
  <c r="F419" i="1"/>
  <c r="E419" i="1"/>
  <c r="D420" i="2" l="1"/>
  <c r="G421" i="2"/>
  <c r="H421" i="2" s="1"/>
  <c r="D421" i="2" s="1"/>
  <c r="A423" i="2"/>
  <c r="E422" i="2"/>
  <c r="C422" i="2"/>
  <c r="F422" i="2"/>
  <c r="B422" i="2"/>
  <c r="G419" i="1"/>
  <c r="H419" i="1" s="1"/>
  <c r="D418" i="1"/>
  <c r="A421" i="1"/>
  <c r="C421" i="1" s="1"/>
  <c r="B420" i="1"/>
  <c r="F420" i="1"/>
  <c r="E420" i="1"/>
  <c r="G422" i="2" l="1"/>
  <c r="H422" i="2" s="1"/>
  <c r="D422" i="2" s="1"/>
  <c r="A424" i="2"/>
  <c r="E423" i="2"/>
  <c r="C423" i="2"/>
  <c r="F423" i="2"/>
  <c r="B423" i="2"/>
  <c r="G420" i="1"/>
  <c r="H420" i="1" s="1"/>
  <c r="D419" i="1"/>
  <c r="A422" i="1"/>
  <c r="C422" i="1" s="1"/>
  <c r="B421" i="1"/>
  <c r="F421" i="1"/>
  <c r="E421" i="1"/>
  <c r="A425" i="2" l="1"/>
  <c r="E424" i="2"/>
  <c r="C424" i="2"/>
  <c r="F424" i="2"/>
  <c r="B424" i="2"/>
  <c r="G423" i="2"/>
  <c r="H423" i="2" s="1"/>
  <c r="G421" i="1"/>
  <c r="H421" i="1" s="1"/>
  <c r="D420" i="1"/>
  <c r="A423" i="1"/>
  <c r="C423" i="1" s="1"/>
  <c r="B422" i="1"/>
  <c r="F422" i="1"/>
  <c r="E422" i="1"/>
  <c r="D423" i="2" l="1"/>
  <c r="G424" i="2"/>
  <c r="H424" i="2" s="1"/>
  <c r="D424" i="2" s="1"/>
  <c r="A426" i="2"/>
  <c r="E425" i="2"/>
  <c r="C425" i="2"/>
  <c r="F425" i="2"/>
  <c r="B425" i="2"/>
  <c r="G422" i="1"/>
  <c r="H422" i="1" s="1"/>
  <c r="D421" i="1"/>
  <c r="A424" i="1"/>
  <c r="C424" i="1" s="1"/>
  <c r="B423" i="1"/>
  <c r="F423" i="1"/>
  <c r="E423" i="1"/>
  <c r="G425" i="2" l="1"/>
  <c r="H425" i="2" s="1"/>
  <c r="D425" i="2" s="1"/>
  <c r="A427" i="2"/>
  <c r="E426" i="2"/>
  <c r="C426" i="2"/>
  <c r="F426" i="2"/>
  <c r="B426" i="2"/>
  <c r="G423" i="1"/>
  <c r="H423" i="1" s="1"/>
  <c r="D422" i="1"/>
  <c r="A425" i="1"/>
  <c r="C425" i="1" s="1"/>
  <c r="B424" i="1"/>
  <c r="F424" i="1"/>
  <c r="E424" i="1"/>
  <c r="G426" i="2" l="1"/>
  <c r="H426" i="2" s="1"/>
  <c r="D426" i="2" s="1"/>
  <c r="A428" i="2"/>
  <c r="E427" i="2"/>
  <c r="C427" i="2"/>
  <c r="F427" i="2"/>
  <c r="B427" i="2"/>
  <c r="G424" i="1"/>
  <c r="H424" i="1" s="1"/>
  <c r="D423" i="1"/>
  <c r="A426" i="1"/>
  <c r="C426" i="1" s="1"/>
  <c r="B425" i="1"/>
  <c r="F425" i="1"/>
  <c r="E425" i="1"/>
  <c r="G427" i="2" l="1"/>
  <c r="H427" i="2" s="1"/>
  <c r="A429" i="2"/>
  <c r="E428" i="2"/>
  <c r="C428" i="2"/>
  <c r="F428" i="2"/>
  <c r="B428" i="2"/>
  <c r="G425" i="1"/>
  <c r="H425" i="1" s="1"/>
  <c r="D424" i="1"/>
  <c r="A427" i="1"/>
  <c r="C427" i="1" s="1"/>
  <c r="B426" i="1"/>
  <c r="F426" i="1"/>
  <c r="E426" i="1"/>
  <c r="D427" i="2" l="1"/>
  <c r="A430" i="2"/>
  <c r="E429" i="2"/>
  <c r="C429" i="2"/>
  <c r="F429" i="2"/>
  <c r="B429" i="2"/>
  <c r="G428" i="2"/>
  <c r="H428" i="2" s="1"/>
  <c r="G426" i="1"/>
  <c r="H426" i="1" s="1"/>
  <c r="D425" i="1"/>
  <c r="A428" i="1"/>
  <c r="C428" i="1" s="1"/>
  <c r="B427" i="1"/>
  <c r="F427" i="1"/>
  <c r="E427" i="1"/>
  <c r="D428" i="2" l="1"/>
  <c r="A431" i="2"/>
  <c r="E430" i="2"/>
  <c r="C430" i="2"/>
  <c r="F430" i="2"/>
  <c r="B430" i="2"/>
  <c r="G429" i="2"/>
  <c r="H429" i="2" s="1"/>
  <c r="G427" i="1"/>
  <c r="H427" i="1" s="1"/>
  <c r="D426" i="1"/>
  <c r="A429" i="1"/>
  <c r="C429" i="1" s="1"/>
  <c r="B428" i="1"/>
  <c r="F428" i="1"/>
  <c r="E428" i="1"/>
  <c r="D429" i="2" l="1"/>
  <c r="G430" i="2"/>
  <c r="H430" i="2" s="1"/>
  <c r="D430" i="2" s="1"/>
  <c r="A432" i="2"/>
  <c r="E431" i="2"/>
  <c r="C431" i="2"/>
  <c r="F431" i="2"/>
  <c r="B431" i="2"/>
  <c r="G428" i="1"/>
  <c r="H428" i="1" s="1"/>
  <c r="D427" i="1"/>
  <c r="A430" i="1"/>
  <c r="C430" i="1" s="1"/>
  <c r="B429" i="1"/>
  <c r="F429" i="1"/>
  <c r="E429" i="1"/>
  <c r="A433" i="2" l="1"/>
  <c r="E432" i="2"/>
  <c r="C432" i="2"/>
  <c r="F432" i="2"/>
  <c r="B432" i="2"/>
  <c r="G431" i="2"/>
  <c r="H431" i="2" s="1"/>
  <c r="G429" i="1"/>
  <c r="H429" i="1" s="1"/>
  <c r="D428" i="1"/>
  <c r="A431" i="1"/>
  <c r="C431" i="1" s="1"/>
  <c r="B430" i="1"/>
  <c r="F430" i="1"/>
  <c r="E430" i="1"/>
  <c r="A434" i="2" l="1"/>
  <c r="E433" i="2"/>
  <c r="C433" i="2"/>
  <c r="F433" i="2"/>
  <c r="B433" i="2"/>
  <c r="D431" i="2"/>
  <c r="G432" i="2"/>
  <c r="H432" i="2" s="1"/>
  <c r="G430" i="1"/>
  <c r="H430" i="1" s="1"/>
  <c r="D429" i="1"/>
  <c r="A432" i="1"/>
  <c r="C432" i="1" s="1"/>
  <c r="B431" i="1"/>
  <c r="F431" i="1"/>
  <c r="E431" i="1"/>
  <c r="D432" i="2" l="1"/>
  <c r="G433" i="2"/>
  <c r="H433" i="2" s="1"/>
  <c r="D433" i="2" s="1"/>
  <c r="A435" i="2"/>
  <c r="E434" i="2"/>
  <c r="C434" i="2"/>
  <c r="F434" i="2"/>
  <c r="B434" i="2"/>
  <c r="G431" i="1"/>
  <c r="H431" i="1" s="1"/>
  <c r="D430" i="1"/>
  <c r="A433" i="1"/>
  <c r="C433" i="1" s="1"/>
  <c r="B432" i="1"/>
  <c r="F432" i="1"/>
  <c r="E432" i="1"/>
  <c r="A436" i="2" l="1"/>
  <c r="E435" i="2"/>
  <c r="C435" i="2"/>
  <c r="F435" i="2"/>
  <c r="B435" i="2"/>
  <c r="G434" i="2"/>
  <c r="H434" i="2" s="1"/>
  <c r="G432" i="1"/>
  <c r="H432" i="1" s="1"/>
  <c r="D431" i="1"/>
  <c r="A434" i="1"/>
  <c r="C434" i="1" s="1"/>
  <c r="B433" i="1"/>
  <c r="F433" i="1"/>
  <c r="E433" i="1"/>
  <c r="D434" i="2" l="1"/>
  <c r="G435" i="2"/>
  <c r="H435" i="2" s="1"/>
  <c r="D435" i="2" s="1"/>
  <c r="A437" i="2"/>
  <c r="E436" i="2"/>
  <c r="C436" i="2"/>
  <c r="F436" i="2"/>
  <c r="B436" i="2"/>
  <c r="G433" i="1"/>
  <c r="H433" i="1" s="1"/>
  <c r="D432" i="1"/>
  <c r="A435" i="1"/>
  <c r="C435" i="1" s="1"/>
  <c r="B434" i="1"/>
  <c r="F434" i="1"/>
  <c r="E434" i="1"/>
  <c r="A438" i="2" l="1"/>
  <c r="E437" i="2"/>
  <c r="C437" i="2"/>
  <c r="F437" i="2"/>
  <c r="B437" i="2"/>
  <c r="G436" i="2"/>
  <c r="H436" i="2" s="1"/>
  <c r="G434" i="1"/>
  <c r="H434" i="1" s="1"/>
  <c r="D433" i="1"/>
  <c r="A436" i="1"/>
  <c r="C436" i="1" s="1"/>
  <c r="B435" i="1"/>
  <c r="F435" i="1"/>
  <c r="E435" i="1"/>
  <c r="A439" i="2" l="1"/>
  <c r="E438" i="2"/>
  <c r="C438" i="2"/>
  <c r="F438" i="2"/>
  <c r="B438" i="2"/>
  <c r="D436" i="2"/>
  <c r="G437" i="2"/>
  <c r="H437" i="2" s="1"/>
  <c r="G435" i="1"/>
  <c r="H435" i="1" s="1"/>
  <c r="D434" i="1"/>
  <c r="A437" i="1"/>
  <c r="C437" i="1" s="1"/>
  <c r="B436" i="1"/>
  <c r="F436" i="1"/>
  <c r="E436" i="1"/>
  <c r="A440" i="2" l="1"/>
  <c r="E439" i="2"/>
  <c r="C439" i="2"/>
  <c r="F439" i="2"/>
  <c r="B439" i="2"/>
  <c r="D437" i="2"/>
  <c r="G438" i="2"/>
  <c r="H438" i="2" s="1"/>
  <c r="G436" i="1"/>
  <c r="H436" i="1" s="1"/>
  <c r="D435" i="1"/>
  <c r="A438" i="1"/>
  <c r="C438" i="1" s="1"/>
  <c r="B437" i="1"/>
  <c r="F437" i="1"/>
  <c r="E437" i="1"/>
  <c r="G439" i="2" l="1"/>
  <c r="H439" i="2" s="1"/>
  <c r="D439" i="2" s="1"/>
  <c r="A441" i="2"/>
  <c r="E440" i="2"/>
  <c r="C440" i="2"/>
  <c r="F440" i="2"/>
  <c r="B440" i="2"/>
  <c r="D438" i="2"/>
  <c r="G437" i="1"/>
  <c r="H437" i="1" s="1"/>
  <c r="D436" i="1"/>
  <c r="A439" i="1"/>
  <c r="C439" i="1" s="1"/>
  <c r="B438" i="1"/>
  <c r="F438" i="1"/>
  <c r="E438" i="1"/>
  <c r="A442" i="2" l="1"/>
  <c r="E441" i="2"/>
  <c r="C441" i="2"/>
  <c r="F441" i="2"/>
  <c r="B441" i="2"/>
  <c r="G440" i="2"/>
  <c r="H440" i="2" s="1"/>
  <c r="G438" i="1"/>
  <c r="H438" i="1" s="1"/>
  <c r="D437" i="1"/>
  <c r="A440" i="1"/>
  <c r="C440" i="1" s="1"/>
  <c r="B439" i="1"/>
  <c r="F439" i="1"/>
  <c r="E439" i="1"/>
  <c r="D440" i="2" l="1"/>
  <c r="G441" i="2"/>
  <c r="H441" i="2" s="1"/>
  <c r="D441" i="2" s="1"/>
  <c r="A443" i="2"/>
  <c r="E442" i="2"/>
  <c r="C442" i="2"/>
  <c r="F442" i="2"/>
  <c r="B442" i="2"/>
  <c r="G439" i="1"/>
  <c r="H439" i="1" s="1"/>
  <c r="D438" i="1"/>
  <c r="A441" i="1"/>
  <c r="C441" i="1" s="1"/>
  <c r="B440" i="1"/>
  <c r="F440" i="1"/>
  <c r="E440" i="1"/>
  <c r="G442" i="2" l="1"/>
  <c r="H442" i="2" s="1"/>
  <c r="D442" i="2" s="1"/>
  <c r="A444" i="2"/>
  <c r="E443" i="2"/>
  <c r="C443" i="2"/>
  <c r="F443" i="2"/>
  <c r="B443" i="2"/>
  <c r="G440" i="1"/>
  <c r="H440" i="1" s="1"/>
  <c r="D439" i="1"/>
  <c r="A442" i="1"/>
  <c r="C442" i="1" s="1"/>
  <c r="B441" i="1"/>
  <c r="F441" i="1"/>
  <c r="E441" i="1"/>
  <c r="A445" i="2" l="1"/>
  <c r="E444" i="2"/>
  <c r="C444" i="2"/>
  <c r="F444" i="2"/>
  <c r="B444" i="2"/>
  <c r="G443" i="2"/>
  <c r="H443" i="2" s="1"/>
  <c r="G441" i="1"/>
  <c r="H441" i="1" s="1"/>
  <c r="D440" i="1"/>
  <c r="A443" i="1"/>
  <c r="C443" i="1" s="1"/>
  <c r="B442" i="1"/>
  <c r="F442" i="1"/>
  <c r="E442" i="1"/>
  <c r="D443" i="2" l="1"/>
  <c r="G444" i="2"/>
  <c r="H444" i="2" s="1"/>
  <c r="D444" i="2" s="1"/>
  <c r="A446" i="2"/>
  <c r="E445" i="2"/>
  <c r="C445" i="2"/>
  <c r="F445" i="2"/>
  <c r="B445" i="2"/>
  <c r="G442" i="1"/>
  <c r="H442" i="1" s="1"/>
  <c r="D441" i="1"/>
  <c r="A444" i="1"/>
  <c r="C444" i="1" s="1"/>
  <c r="B443" i="1"/>
  <c r="F443" i="1"/>
  <c r="E443" i="1"/>
  <c r="A447" i="2" l="1"/>
  <c r="E446" i="2"/>
  <c r="C446" i="2"/>
  <c r="F446" i="2"/>
  <c r="B446" i="2"/>
  <c r="G445" i="2"/>
  <c r="H445" i="2" s="1"/>
  <c r="G443" i="1"/>
  <c r="H443" i="1" s="1"/>
  <c r="D442" i="1"/>
  <c r="A445" i="1"/>
  <c r="C445" i="1" s="1"/>
  <c r="B444" i="1"/>
  <c r="F444" i="1"/>
  <c r="E444" i="1"/>
  <c r="A448" i="2" l="1"/>
  <c r="E447" i="2"/>
  <c r="C447" i="2"/>
  <c r="F447" i="2"/>
  <c r="B447" i="2"/>
  <c r="D445" i="2"/>
  <c r="G446" i="2"/>
  <c r="H446" i="2" s="1"/>
  <c r="G444" i="1"/>
  <c r="H444" i="1" s="1"/>
  <c r="D443" i="1"/>
  <c r="A446" i="1"/>
  <c r="C446" i="1" s="1"/>
  <c r="B445" i="1"/>
  <c r="F445" i="1"/>
  <c r="E445" i="1"/>
  <c r="G447" i="2" l="1"/>
  <c r="H447" i="2" s="1"/>
  <c r="A449" i="2"/>
  <c r="E448" i="2"/>
  <c r="C448" i="2"/>
  <c r="F448" i="2"/>
  <c r="B448" i="2"/>
  <c r="D446" i="2"/>
  <c r="G445" i="1"/>
  <c r="H445" i="1" s="1"/>
  <c r="D444" i="1"/>
  <c r="A447" i="1"/>
  <c r="C447" i="1" s="1"/>
  <c r="B446" i="1"/>
  <c r="F446" i="1"/>
  <c r="E446" i="1"/>
  <c r="D447" i="2" l="1"/>
  <c r="A450" i="2"/>
  <c r="E449" i="2"/>
  <c r="C449" i="2"/>
  <c r="F449" i="2"/>
  <c r="B449" i="2"/>
  <c r="G448" i="2"/>
  <c r="H448" i="2" s="1"/>
  <c r="G446" i="1"/>
  <c r="H446" i="1" s="1"/>
  <c r="D445" i="1"/>
  <c r="A448" i="1"/>
  <c r="C448" i="1" s="1"/>
  <c r="B447" i="1"/>
  <c r="F447" i="1"/>
  <c r="E447" i="1"/>
  <c r="D448" i="2" l="1"/>
  <c r="G449" i="2"/>
  <c r="H449" i="2" s="1"/>
  <c r="D449" i="2" s="1"/>
  <c r="A451" i="2"/>
  <c r="E450" i="2"/>
  <c r="C450" i="2"/>
  <c r="F450" i="2"/>
  <c r="B450" i="2"/>
  <c r="G447" i="1"/>
  <c r="H447" i="1" s="1"/>
  <c r="D446" i="1"/>
  <c r="A449" i="1"/>
  <c r="C449" i="1" s="1"/>
  <c r="B448" i="1"/>
  <c r="F448" i="1"/>
  <c r="E448" i="1"/>
  <c r="G450" i="2" l="1"/>
  <c r="H450" i="2" s="1"/>
  <c r="D450" i="2" s="1"/>
  <c r="A452" i="2"/>
  <c r="E451" i="2"/>
  <c r="C451" i="2"/>
  <c r="F451" i="2"/>
  <c r="B451" i="2"/>
  <c r="G448" i="1"/>
  <c r="H448" i="1" s="1"/>
  <c r="D447" i="1"/>
  <c r="A450" i="1"/>
  <c r="C450" i="1" s="1"/>
  <c r="B449" i="1"/>
  <c r="F449" i="1"/>
  <c r="E449" i="1"/>
  <c r="G451" i="2" l="1"/>
  <c r="H451" i="2" s="1"/>
  <c r="A453" i="2"/>
  <c r="E452" i="2"/>
  <c r="C452" i="2"/>
  <c r="F452" i="2"/>
  <c r="B452" i="2"/>
  <c r="G449" i="1"/>
  <c r="H449" i="1" s="1"/>
  <c r="D448" i="1"/>
  <c r="A451" i="1"/>
  <c r="C451" i="1" s="1"/>
  <c r="B450" i="1"/>
  <c r="F450" i="1"/>
  <c r="E450" i="1"/>
  <c r="D451" i="2" l="1"/>
  <c r="G452" i="2"/>
  <c r="H452" i="2" s="1"/>
  <c r="D452" i="2" s="1"/>
  <c r="A454" i="2"/>
  <c r="E453" i="2"/>
  <c r="C453" i="2"/>
  <c r="F453" i="2"/>
  <c r="B453" i="2"/>
  <c r="G450" i="1"/>
  <c r="H450" i="1" s="1"/>
  <c r="D449" i="1"/>
  <c r="A452" i="1"/>
  <c r="C452" i="1" s="1"/>
  <c r="B451" i="1"/>
  <c r="F451" i="1"/>
  <c r="E451" i="1"/>
  <c r="A455" i="2" l="1"/>
  <c r="E454" i="2"/>
  <c r="C454" i="2"/>
  <c r="F454" i="2"/>
  <c r="B454" i="2"/>
  <c r="G453" i="2"/>
  <c r="H453" i="2" s="1"/>
  <c r="G451" i="1"/>
  <c r="H451" i="1" s="1"/>
  <c r="D450" i="1"/>
  <c r="A453" i="1"/>
  <c r="C453" i="1" s="1"/>
  <c r="B452" i="1"/>
  <c r="F452" i="1"/>
  <c r="E452" i="1"/>
  <c r="A456" i="2" l="1"/>
  <c r="E455" i="2"/>
  <c r="C455" i="2"/>
  <c r="F455" i="2"/>
  <c r="B455" i="2"/>
  <c r="D453" i="2"/>
  <c r="G454" i="2"/>
  <c r="H454" i="2" s="1"/>
  <c r="D451" i="1"/>
  <c r="G452" i="1"/>
  <c r="H452" i="1" s="1"/>
  <c r="A454" i="1"/>
  <c r="C454" i="1" s="1"/>
  <c r="B453" i="1"/>
  <c r="F453" i="1"/>
  <c r="E453" i="1"/>
  <c r="D454" i="2" l="1"/>
  <c r="G455" i="2"/>
  <c r="H455" i="2" s="1"/>
  <c r="A457" i="2"/>
  <c r="E456" i="2"/>
  <c r="C456" i="2"/>
  <c r="F456" i="2"/>
  <c r="B456" i="2"/>
  <c r="G453" i="1"/>
  <c r="H453" i="1" s="1"/>
  <c r="D452" i="1"/>
  <c r="A455" i="1"/>
  <c r="C455" i="1" s="1"/>
  <c r="B454" i="1"/>
  <c r="F454" i="1"/>
  <c r="E454" i="1"/>
  <c r="D455" i="2" l="1"/>
  <c r="G456" i="2"/>
  <c r="H456" i="2" s="1"/>
  <c r="D456" i="2" s="1"/>
  <c r="A458" i="2"/>
  <c r="E457" i="2"/>
  <c r="C457" i="2"/>
  <c r="F457" i="2"/>
  <c r="B457" i="2"/>
  <c r="G454" i="1"/>
  <c r="H454" i="1" s="1"/>
  <c r="D453" i="1"/>
  <c r="A456" i="1"/>
  <c r="C456" i="1" s="1"/>
  <c r="B455" i="1"/>
  <c r="F455" i="1"/>
  <c r="E455" i="1"/>
  <c r="G457" i="2" l="1"/>
  <c r="H457" i="2" s="1"/>
  <c r="A459" i="2"/>
  <c r="E458" i="2"/>
  <c r="C458" i="2"/>
  <c r="F458" i="2"/>
  <c r="B458" i="2"/>
  <c r="G455" i="1"/>
  <c r="H455" i="1" s="1"/>
  <c r="D454" i="1"/>
  <c r="A457" i="1"/>
  <c r="C457" i="1" s="1"/>
  <c r="B456" i="1"/>
  <c r="F456" i="1"/>
  <c r="E456" i="1"/>
  <c r="D457" i="2" l="1"/>
  <c r="A460" i="2"/>
  <c r="E459" i="2"/>
  <c r="C459" i="2"/>
  <c r="F459" i="2"/>
  <c r="B459" i="2"/>
  <c r="G458" i="2"/>
  <c r="H458" i="2" s="1"/>
  <c r="D458" i="2" s="1"/>
  <c r="G456" i="1"/>
  <c r="H456" i="1" s="1"/>
  <c r="D455" i="1"/>
  <c r="A458" i="1"/>
  <c r="C458" i="1" s="1"/>
  <c r="B457" i="1"/>
  <c r="F457" i="1"/>
  <c r="E457" i="1"/>
  <c r="A461" i="2" l="1"/>
  <c r="E460" i="2"/>
  <c r="C460" i="2"/>
  <c r="F460" i="2"/>
  <c r="B460" i="2"/>
  <c r="G459" i="2"/>
  <c r="H459" i="2" s="1"/>
  <c r="G457" i="1"/>
  <c r="H457" i="1" s="1"/>
  <c r="D456" i="1"/>
  <c r="A459" i="1"/>
  <c r="C459" i="1" s="1"/>
  <c r="B458" i="1"/>
  <c r="F458" i="1"/>
  <c r="E458" i="1"/>
  <c r="A462" i="2" l="1"/>
  <c r="E461" i="2"/>
  <c r="C461" i="2"/>
  <c r="F461" i="2"/>
  <c r="B461" i="2"/>
  <c r="D459" i="2"/>
  <c r="G460" i="2"/>
  <c r="H460" i="2" s="1"/>
  <c r="G458" i="1"/>
  <c r="H458" i="1" s="1"/>
  <c r="D457" i="1"/>
  <c r="A460" i="1"/>
  <c r="C460" i="1" s="1"/>
  <c r="B459" i="1"/>
  <c r="F459" i="1"/>
  <c r="E459" i="1"/>
  <c r="G461" i="2" l="1"/>
  <c r="H461" i="2" s="1"/>
  <c r="A463" i="2"/>
  <c r="E462" i="2"/>
  <c r="C462" i="2"/>
  <c r="F462" i="2"/>
  <c r="B462" i="2"/>
  <c r="D460" i="2"/>
  <c r="G459" i="1"/>
  <c r="H459" i="1" s="1"/>
  <c r="D458" i="1"/>
  <c r="A461" i="1"/>
  <c r="C461" i="1" s="1"/>
  <c r="B460" i="1"/>
  <c r="F460" i="1"/>
  <c r="E460" i="1"/>
  <c r="D461" i="2" l="1"/>
  <c r="A464" i="2"/>
  <c r="E463" i="2"/>
  <c r="C463" i="2"/>
  <c r="F463" i="2"/>
  <c r="B463" i="2"/>
  <c r="G462" i="2"/>
  <c r="H462" i="2" s="1"/>
  <c r="G460" i="1"/>
  <c r="H460" i="1" s="1"/>
  <c r="D459" i="1"/>
  <c r="A462" i="1"/>
  <c r="C462" i="1" s="1"/>
  <c r="B461" i="1"/>
  <c r="F461" i="1"/>
  <c r="E461" i="1"/>
  <c r="A465" i="2" l="1"/>
  <c r="E464" i="2"/>
  <c r="C464" i="2"/>
  <c r="F464" i="2"/>
  <c r="B464" i="2"/>
  <c r="D462" i="2"/>
  <c r="G463" i="2"/>
  <c r="H463" i="2" s="1"/>
  <c r="G461" i="1"/>
  <c r="H461" i="1" s="1"/>
  <c r="D460" i="1"/>
  <c r="A463" i="1"/>
  <c r="C463" i="1" s="1"/>
  <c r="B462" i="1"/>
  <c r="F462" i="1"/>
  <c r="E462" i="1"/>
  <c r="G464" i="2" l="1"/>
  <c r="H464" i="2" s="1"/>
  <c r="A466" i="2"/>
  <c r="E465" i="2"/>
  <c r="C465" i="2"/>
  <c r="F465" i="2"/>
  <c r="B465" i="2"/>
  <c r="D463" i="2"/>
  <c r="G462" i="1"/>
  <c r="H462" i="1" s="1"/>
  <c r="D461" i="1"/>
  <c r="A464" i="1"/>
  <c r="C464" i="1" s="1"/>
  <c r="B463" i="1"/>
  <c r="F463" i="1"/>
  <c r="E463" i="1"/>
  <c r="D464" i="2" l="1"/>
  <c r="A467" i="2"/>
  <c r="E466" i="2"/>
  <c r="C466" i="2"/>
  <c r="F466" i="2"/>
  <c r="B466" i="2"/>
  <c r="G465" i="2"/>
  <c r="H465" i="2" s="1"/>
  <c r="G463" i="1"/>
  <c r="H463" i="1" s="1"/>
  <c r="D462" i="1"/>
  <c r="A465" i="1"/>
  <c r="C465" i="1" s="1"/>
  <c r="B464" i="1"/>
  <c r="F464" i="1"/>
  <c r="E464" i="1"/>
  <c r="D465" i="2" l="1"/>
  <c r="G466" i="2"/>
  <c r="H466" i="2" s="1"/>
  <c r="A468" i="2"/>
  <c r="E467" i="2"/>
  <c r="C467" i="2"/>
  <c r="F467" i="2"/>
  <c r="B467" i="2"/>
  <c r="G464" i="1"/>
  <c r="H464" i="1" s="1"/>
  <c r="D463" i="1"/>
  <c r="A466" i="1"/>
  <c r="C466" i="1" s="1"/>
  <c r="B465" i="1"/>
  <c r="F465" i="1"/>
  <c r="E465" i="1"/>
  <c r="D466" i="2" l="1"/>
  <c r="A469" i="2"/>
  <c r="E468" i="2"/>
  <c r="C468" i="2"/>
  <c r="F468" i="2"/>
  <c r="B468" i="2"/>
  <c r="G467" i="2"/>
  <c r="H467" i="2" s="1"/>
  <c r="G465" i="1"/>
  <c r="H465" i="1" s="1"/>
  <c r="D464" i="1"/>
  <c r="A467" i="1"/>
  <c r="C467" i="1" s="1"/>
  <c r="B466" i="1"/>
  <c r="F466" i="1"/>
  <c r="E466" i="1"/>
  <c r="A470" i="2" l="1"/>
  <c r="E469" i="2"/>
  <c r="C469" i="2"/>
  <c r="F469" i="2"/>
  <c r="B469" i="2"/>
  <c r="D467" i="2"/>
  <c r="G468" i="2"/>
  <c r="H468" i="2" s="1"/>
  <c r="G466" i="1"/>
  <c r="H466" i="1" s="1"/>
  <c r="D465" i="1"/>
  <c r="A468" i="1"/>
  <c r="C468" i="1" s="1"/>
  <c r="B467" i="1"/>
  <c r="F467" i="1"/>
  <c r="E467" i="1"/>
  <c r="D468" i="2" l="1"/>
  <c r="G469" i="2"/>
  <c r="H469" i="2" s="1"/>
  <c r="D469" i="2" s="1"/>
  <c r="A471" i="2"/>
  <c r="E470" i="2"/>
  <c r="C470" i="2"/>
  <c r="F470" i="2"/>
  <c r="B470" i="2"/>
  <c r="G467" i="1"/>
  <c r="H467" i="1" s="1"/>
  <c r="D466" i="1"/>
  <c r="A469" i="1"/>
  <c r="C469" i="1" s="1"/>
  <c r="B468" i="1"/>
  <c r="F468" i="1"/>
  <c r="E468" i="1"/>
  <c r="A472" i="2" l="1"/>
  <c r="E471" i="2"/>
  <c r="C471" i="2"/>
  <c r="F471" i="2"/>
  <c r="B471" i="2"/>
  <c r="G470" i="2"/>
  <c r="H470" i="2" s="1"/>
  <c r="G468" i="1"/>
  <c r="H468" i="1" s="1"/>
  <c r="D467" i="1"/>
  <c r="A470" i="1"/>
  <c r="C470" i="1" s="1"/>
  <c r="B469" i="1"/>
  <c r="F469" i="1"/>
  <c r="E469" i="1"/>
  <c r="A473" i="2" l="1"/>
  <c r="E472" i="2"/>
  <c r="C472" i="2"/>
  <c r="F472" i="2"/>
  <c r="B472" i="2"/>
  <c r="D470" i="2"/>
  <c r="G471" i="2"/>
  <c r="H471" i="2" s="1"/>
  <c r="G469" i="1"/>
  <c r="H469" i="1" s="1"/>
  <c r="D468" i="1"/>
  <c r="A471" i="1"/>
  <c r="C471" i="1" s="1"/>
  <c r="B470" i="1"/>
  <c r="F470" i="1"/>
  <c r="E470" i="1"/>
  <c r="A474" i="2" l="1"/>
  <c r="E473" i="2"/>
  <c r="C473" i="2"/>
  <c r="F473" i="2"/>
  <c r="B473" i="2"/>
  <c r="D471" i="2"/>
  <c r="G472" i="2"/>
  <c r="H472" i="2" s="1"/>
  <c r="G470" i="1"/>
  <c r="H470" i="1" s="1"/>
  <c r="D469" i="1"/>
  <c r="A472" i="1"/>
  <c r="C472" i="1" s="1"/>
  <c r="B471" i="1"/>
  <c r="F471" i="1"/>
  <c r="E471" i="1"/>
  <c r="D472" i="2" l="1"/>
  <c r="G473" i="2"/>
  <c r="H473" i="2" s="1"/>
  <c r="A475" i="2"/>
  <c r="E474" i="2"/>
  <c r="C474" i="2"/>
  <c r="F474" i="2"/>
  <c r="B474" i="2"/>
  <c r="G471" i="1"/>
  <c r="H471" i="1" s="1"/>
  <c r="D470" i="1"/>
  <c r="A473" i="1"/>
  <c r="C473" i="1" s="1"/>
  <c r="B472" i="1"/>
  <c r="F472" i="1"/>
  <c r="E472" i="1"/>
  <c r="D473" i="2" l="1"/>
  <c r="G474" i="2"/>
  <c r="H474" i="2" s="1"/>
  <c r="D474" i="2" s="1"/>
  <c r="A476" i="2"/>
  <c r="E475" i="2"/>
  <c r="C475" i="2"/>
  <c r="F475" i="2"/>
  <c r="B475" i="2"/>
  <c r="G472" i="1"/>
  <c r="H472" i="1" s="1"/>
  <c r="D471" i="1"/>
  <c r="A474" i="1"/>
  <c r="C474" i="1" s="1"/>
  <c r="B473" i="1"/>
  <c r="F473" i="1"/>
  <c r="E473" i="1"/>
  <c r="A477" i="2" l="1"/>
  <c r="E476" i="2"/>
  <c r="C476" i="2"/>
  <c r="F476" i="2"/>
  <c r="B476" i="2"/>
  <c r="G475" i="2"/>
  <c r="H475" i="2" s="1"/>
  <c r="G473" i="1"/>
  <c r="H473" i="1" s="1"/>
  <c r="D472" i="1"/>
  <c r="A475" i="1"/>
  <c r="C475" i="1" s="1"/>
  <c r="B474" i="1"/>
  <c r="F474" i="1"/>
  <c r="E474" i="1"/>
  <c r="A478" i="2" l="1"/>
  <c r="E477" i="2"/>
  <c r="C477" i="2"/>
  <c r="F477" i="2"/>
  <c r="B477" i="2"/>
  <c r="D475" i="2"/>
  <c r="G476" i="2"/>
  <c r="H476" i="2" s="1"/>
  <c r="G474" i="1"/>
  <c r="H474" i="1" s="1"/>
  <c r="D473" i="1"/>
  <c r="A476" i="1"/>
  <c r="C476" i="1" s="1"/>
  <c r="B475" i="1"/>
  <c r="F475" i="1"/>
  <c r="E475" i="1"/>
  <c r="A479" i="2" l="1"/>
  <c r="E478" i="2"/>
  <c r="C478" i="2"/>
  <c r="F478" i="2"/>
  <c r="B478" i="2"/>
  <c r="D476" i="2"/>
  <c r="G477" i="2"/>
  <c r="H477" i="2" s="1"/>
  <c r="G475" i="1"/>
  <c r="H475" i="1" s="1"/>
  <c r="D474" i="1"/>
  <c r="A477" i="1"/>
  <c r="C477" i="1" s="1"/>
  <c r="B476" i="1"/>
  <c r="F476" i="1"/>
  <c r="E476" i="1"/>
  <c r="D477" i="2" l="1"/>
  <c r="G478" i="2"/>
  <c r="H478" i="2" s="1"/>
  <c r="A480" i="2"/>
  <c r="E479" i="2"/>
  <c r="C479" i="2"/>
  <c r="F479" i="2"/>
  <c r="B479" i="2"/>
  <c r="G476" i="1"/>
  <c r="H476" i="1" s="1"/>
  <c r="D475" i="1"/>
  <c r="A478" i="1"/>
  <c r="C478" i="1" s="1"/>
  <c r="B477" i="1"/>
  <c r="F477" i="1"/>
  <c r="E477" i="1"/>
  <c r="D478" i="2" l="1"/>
  <c r="G479" i="2"/>
  <c r="H479" i="2" s="1"/>
  <c r="D479" i="2" s="1"/>
  <c r="A481" i="2"/>
  <c r="E480" i="2"/>
  <c r="C480" i="2"/>
  <c r="F480" i="2"/>
  <c r="B480" i="2"/>
  <c r="G477" i="1"/>
  <c r="H477" i="1" s="1"/>
  <c r="D476" i="1"/>
  <c r="A479" i="1"/>
  <c r="C479" i="1" s="1"/>
  <c r="B478" i="1"/>
  <c r="F478" i="1"/>
  <c r="E478" i="1"/>
  <c r="A482" i="2" l="1"/>
  <c r="E481" i="2"/>
  <c r="C481" i="2"/>
  <c r="F481" i="2"/>
  <c r="B481" i="2"/>
  <c r="G480" i="2"/>
  <c r="H480" i="2" s="1"/>
  <c r="G478" i="1"/>
  <c r="H478" i="1" s="1"/>
  <c r="D477" i="1"/>
  <c r="A480" i="1"/>
  <c r="C480" i="1" s="1"/>
  <c r="B479" i="1"/>
  <c r="F479" i="1"/>
  <c r="E479" i="1"/>
  <c r="A483" i="2" l="1"/>
  <c r="E482" i="2"/>
  <c r="C482" i="2"/>
  <c r="F482" i="2"/>
  <c r="B482" i="2"/>
  <c r="D480" i="2"/>
  <c r="G481" i="2"/>
  <c r="H481" i="2" s="1"/>
  <c r="G479" i="1"/>
  <c r="H479" i="1" s="1"/>
  <c r="D478" i="1"/>
  <c r="A481" i="1"/>
  <c r="C481" i="1" s="1"/>
  <c r="B480" i="1"/>
  <c r="F480" i="1"/>
  <c r="E480" i="1"/>
  <c r="D481" i="2" l="1"/>
  <c r="G482" i="2"/>
  <c r="H482" i="2" s="1"/>
  <c r="D482" i="2" s="1"/>
  <c r="A484" i="2"/>
  <c r="E483" i="2"/>
  <c r="C483" i="2"/>
  <c r="F483" i="2"/>
  <c r="B483" i="2"/>
  <c r="G480" i="1"/>
  <c r="H480" i="1" s="1"/>
  <c r="D479" i="1"/>
  <c r="A482" i="1"/>
  <c r="C482" i="1" s="1"/>
  <c r="B481" i="1"/>
  <c r="F481" i="1"/>
  <c r="E481" i="1"/>
  <c r="A485" i="2" l="1"/>
  <c r="E484" i="2"/>
  <c r="C484" i="2"/>
  <c r="F484" i="2"/>
  <c r="B484" i="2"/>
  <c r="G483" i="2"/>
  <c r="H483" i="2" s="1"/>
  <c r="G481" i="1"/>
  <c r="H481" i="1" s="1"/>
  <c r="D480" i="1"/>
  <c r="A483" i="1"/>
  <c r="C483" i="1" s="1"/>
  <c r="B482" i="1"/>
  <c r="F482" i="1"/>
  <c r="E482" i="1"/>
  <c r="D483" i="2" l="1"/>
  <c r="G484" i="2"/>
  <c r="H484" i="2" s="1"/>
  <c r="D484" i="2" s="1"/>
  <c r="A486" i="2"/>
  <c r="E485" i="2"/>
  <c r="C485" i="2"/>
  <c r="F485" i="2"/>
  <c r="B485" i="2"/>
  <c r="G482" i="1"/>
  <c r="H482" i="1" s="1"/>
  <c r="D481" i="1"/>
  <c r="A484" i="1"/>
  <c r="C484" i="1" s="1"/>
  <c r="B483" i="1"/>
  <c r="F483" i="1"/>
  <c r="E483" i="1"/>
  <c r="G485" i="2" l="1"/>
  <c r="H485" i="2" s="1"/>
  <c r="D485" i="2" s="1"/>
  <c r="A487" i="2"/>
  <c r="E486" i="2"/>
  <c r="C486" i="2"/>
  <c r="F486" i="2"/>
  <c r="B486" i="2"/>
  <c r="G483" i="1"/>
  <c r="H483" i="1" s="1"/>
  <c r="D482" i="1"/>
  <c r="A485" i="1"/>
  <c r="C485" i="1" s="1"/>
  <c r="B484" i="1"/>
  <c r="F484" i="1"/>
  <c r="E484" i="1"/>
  <c r="G486" i="2" l="1"/>
  <c r="H486" i="2" s="1"/>
  <c r="A488" i="2"/>
  <c r="E487" i="2"/>
  <c r="C487" i="2"/>
  <c r="F487" i="2"/>
  <c r="B487" i="2"/>
  <c r="G484" i="1"/>
  <c r="H484" i="1" s="1"/>
  <c r="D483" i="1"/>
  <c r="A486" i="1"/>
  <c r="C486" i="1" s="1"/>
  <c r="B485" i="1"/>
  <c r="F485" i="1"/>
  <c r="E485" i="1"/>
  <c r="D486" i="2" l="1"/>
  <c r="G487" i="2"/>
  <c r="H487" i="2" s="1"/>
  <c r="A489" i="2"/>
  <c r="E488" i="2"/>
  <c r="C488" i="2"/>
  <c r="F488" i="2"/>
  <c r="B488" i="2"/>
  <c r="G485" i="1"/>
  <c r="H485" i="1" s="1"/>
  <c r="D484" i="1"/>
  <c r="A487" i="1"/>
  <c r="C487" i="1" s="1"/>
  <c r="B486" i="1"/>
  <c r="F486" i="1"/>
  <c r="E486" i="1"/>
  <c r="D487" i="2" l="1"/>
  <c r="G488" i="2"/>
  <c r="H488" i="2" s="1"/>
  <c r="D488" i="2" s="1"/>
  <c r="A490" i="2"/>
  <c r="E489" i="2"/>
  <c r="C489" i="2"/>
  <c r="F489" i="2"/>
  <c r="B489" i="2"/>
  <c r="G486" i="1"/>
  <c r="H486" i="1" s="1"/>
  <c r="D485" i="1"/>
  <c r="A488" i="1"/>
  <c r="C488" i="1" s="1"/>
  <c r="B487" i="1"/>
  <c r="F487" i="1"/>
  <c r="E487" i="1"/>
  <c r="A491" i="2" l="1"/>
  <c r="E490" i="2"/>
  <c r="C490" i="2"/>
  <c r="F490" i="2"/>
  <c r="B490" i="2"/>
  <c r="G489" i="2"/>
  <c r="H489" i="2" s="1"/>
  <c r="G487" i="1"/>
  <c r="H487" i="1" s="1"/>
  <c r="D486" i="1"/>
  <c r="A489" i="1"/>
  <c r="C489" i="1" s="1"/>
  <c r="B488" i="1"/>
  <c r="F488" i="1"/>
  <c r="E488" i="1"/>
  <c r="D489" i="2" l="1"/>
  <c r="G490" i="2"/>
  <c r="H490" i="2" s="1"/>
  <c r="A492" i="2"/>
  <c r="E491" i="2"/>
  <c r="C491" i="2"/>
  <c r="F491" i="2"/>
  <c r="B491" i="2"/>
  <c r="G488" i="1"/>
  <c r="H488" i="1" s="1"/>
  <c r="D487" i="1"/>
  <c r="A490" i="1"/>
  <c r="C490" i="1" s="1"/>
  <c r="B489" i="1"/>
  <c r="F489" i="1"/>
  <c r="E489" i="1"/>
  <c r="D490" i="2" l="1"/>
  <c r="G491" i="2"/>
  <c r="H491" i="2" s="1"/>
  <c r="D491" i="2" s="1"/>
  <c r="A493" i="2"/>
  <c r="E492" i="2"/>
  <c r="C492" i="2"/>
  <c r="F492" i="2"/>
  <c r="B492" i="2"/>
  <c r="G489" i="1"/>
  <c r="H489" i="1" s="1"/>
  <c r="D488" i="1"/>
  <c r="A491" i="1"/>
  <c r="C491" i="1" s="1"/>
  <c r="B490" i="1"/>
  <c r="F490" i="1"/>
  <c r="E490" i="1"/>
  <c r="A494" i="2" l="1"/>
  <c r="E493" i="2"/>
  <c r="C493" i="2"/>
  <c r="F493" i="2"/>
  <c r="B493" i="2"/>
  <c r="G492" i="2"/>
  <c r="H492" i="2" s="1"/>
  <c r="G490" i="1"/>
  <c r="H490" i="1" s="1"/>
  <c r="D489" i="1"/>
  <c r="A492" i="1"/>
  <c r="C492" i="1" s="1"/>
  <c r="B491" i="1"/>
  <c r="F491" i="1"/>
  <c r="E491" i="1"/>
  <c r="A495" i="2" l="1"/>
  <c r="E494" i="2"/>
  <c r="C494" i="2"/>
  <c r="F494" i="2"/>
  <c r="B494" i="2"/>
  <c r="D492" i="2"/>
  <c r="G493" i="2"/>
  <c r="H493" i="2" s="1"/>
  <c r="G491" i="1"/>
  <c r="H491" i="1" s="1"/>
  <c r="D490" i="1"/>
  <c r="A493" i="1"/>
  <c r="C493" i="1" s="1"/>
  <c r="B492" i="1"/>
  <c r="F492" i="1"/>
  <c r="E492" i="1"/>
  <c r="G494" i="2" l="1"/>
  <c r="H494" i="2" s="1"/>
  <c r="D494" i="2" s="1"/>
  <c r="A496" i="2"/>
  <c r="E495" i="2"/>
  <c r="C495" i="2"/>
  <c r="F495" i="2"/>
  <c r="B495" i="2"/>
  <c r="D493" i="2"/>
  <c r="G492" i="1"/>
  <c r="H492" i="1" s="1"/>
  <c r="D491" i="1"/>
  <c r="A494" i="1"/>
  <c r="C494" i="1" s="1"/>
  <c r="B493" i="1"/>
  <c r="F493" i="1"/>
  <c r="E493" i="1"/>
  <c r="A497" i="2" l="1"/>
  <c r="E496" i="2"/>
  <c r="C496" i="2"/>
  <c r="F496" i="2"/>
  <c r="B496" i="2"/>
  <c r="G495" i="2"/>
  <c r="H495" i="2" s="1"/>
  <c r="G493" i="1"/>
  <c r="H493" i="1" s="1"/>
  <c r="D492" i="1"/>
  <c r="A495" i="1"/>
  <c r="C495" i="1" s="1"/>
  <c r="B494" i="1"/>
  <c r="F494" i="1"/>
  <c r="E494" i="1"/>
  <c r="D495" i="2" l="1"/>
  <c r="G496" i="2"/>
  <c r="H496" i="2" s="1"/>
  <c r="D496" i="2" s="1"/>
  <c r="A498" i="2"/>
  <c r="E497" i="2"/>
  <c r="C497" i="2"/>
  <c r="F497" i="2"/>
  <c r="B497" i="2"/>
  <c r="G494" i="1"/>
  <c r="H494" i="1" s="1"/>
  <c r="D493" i="1"/>
  <c r="A496" i="1"/>
  <c r="C496" i="1" s="1"/>
  <c r="B495" i="1"/>
  <c r="F495" i="1"/>
  <c r="E495" i="1"/>
  <c r="G497" i="2" l="1"/>
  <c r="H497" i="2" s="1"/>
  <c r="D497" i="2" s="1"/>
  <c r="A499" i="2"/>
  <c r="E498" i="2"/>
  <c r="C498" i="2"/>
  <c r="F498" i="2"/>
  <c r="B498" i="2"/>
  <c r="G495" i="1"/>
  <c r="H495" i="1" s="1"/>
  <c r="D494" i="1"/>
  <c r="A497" i="1"/>
  <c r="C497" i="1" s="1"/>
  <c r="B496" i="1"/>
  <c r="F496" i="1"/>
  <c r="E496" i="1"/>
  <c r="A500" i="2" l="1"/>
  <c r="E499" i="2"/>
  <c r="C499" i="2"/>
  <c r="F499" i="2"/>
  <c r="B499" i="2"/>
  <c r="G498" i="2"/>
  <c r="H498" i="2" s="1"/>
  <c r="G496" i="1"/>
  <c r="H496" i="1" s="1"/>
  <c r="D495" i="1"/>
  <c r="A498" i="1"/>
  <c r="C498" i="1" s="1"/>
  <c r="B497" i="1"/>
  <c r="F497" i="1"/>
  <c r="E497" i="1"/>
  <c r="A501" i="2" l="1"/>
  <c r="E500" i="2"/>
  <c r="C500" i="2"/>
  <c r="F500" i="2"/>
  <c r="B500" i="2"/>
  <c r="D498" i="2"/>
  <c r="G499" i="2"/>
  <c r="H499" i="2" s="1"/>
  <c r="G497" i="1"/>
  <c r="H497" i="1" s="1"/>
  <c r="D496" i="1"/>
  <c r="A499" i="1"/>
  <c r="C499" i="1" s="1"/>
  <c r="B498" i="1"/>
  <c r="F498" i="1"/>
  <c r="E498" i="1"/>
  <c r="A502" i="2" l="1"/>
  <c r="E501" i="2"/>
  <c r="C501" i="2"/>
  <c r="F501" i="2"/>
  <c r="B501" i="2"/>
  <c r="D499" i="2"/>
  <c r="G500" i="2"/>
  <c r="H500" i="2" s="1"/>
  <c r="G498" i="1"/>
  <c r="H498" i="1" s="1"/>
  <c r="D497" i="1"/>
  <c r="A500" i="1"/>
  <c r="C500" i="1" s="1"/>
  <c r="B499" i="1"/>
  <c r="F499" i="1"/>
  <c r="E499" i="1"/>
  <c r="A503" i="2" l="1"/>
  <c r="E502" i="2"/>
  <c r="C502" i="2"/>
  <c r="F502" i="2"/>
  <c r="B502" i="2"/>
  <c r="D500" i="2"/>
  <c r="G501" i="2"/>
  <c r="H501" i="2" s="1"/>
  <c r="G499" i="1"/>
  <c r="H499" i="1" s="1"/>
  <c r="D498" i="1"/>
  <c r="A501" i="1"/>
  <c r="C501" i="1" s="1"/>
  <c r="B500" i="1"/>
  <c r="F500" i="1"/>
  <c r="E500" i="1"/>
  <c r="D501" i="2" l="1"/>
  <c r="G502" i="2"/>
  <c r="H502" i="2" s="1"/>
  <c r="A504" i="2"/>
  <c r="E503" i="2"/>
  <c r="C503" i="2"/>
  <c r="F503" i="2"/>
  <c r="B503" i="2"/>
  <c r="G500" i="1"/>
  <c r="H500" i="1" s="1"/>
  <c r="D499" i="1"/>
  <c r="A502" i="1"/>
  <c r="C502" i="1" s="1"/>
  <c r="B501" i="1"/>
  <c r="F501" i="1"/>
  <c r="E501" i="1"/>
  <c r="D502" i="2" l="1"/>
  <c r="A505" i="2"/>
  <c r="E504" i="2"/>
  <c r="C504" i="2"/>
  <c r="F504" i="2"/>
  <c r="B504" i="2"/>
  <c r="G503" i="2"/>
  <c r="H503" i="2" s="1"/>
  <c r="G501" i="1"/>
  <c r="H501" i="1" s="1"/>
  <c r="D500" i="1"/>
  <c r="A503" i="1"/>
  <c r="C503" i="1" s="1"/>
  <c r="B502" i="1"/>
  <c r="F502" i="1"/>
  <c r="E502" i="1"/>
  <c r="D503" i="2" l="1"/>
  <c r="G504" i="2"/>
  <c r="H504" i="2" s="1"/>
  <c r="D504" i="2" s="1"/>
  <c r="A506" i="2"/>
  <c r="E505" i="2"/>
  <c r="C505" i="2"/>
  <c r="F505" i="2"/>
  <c r="B505" i="2"/>
  <c r="G502" i="1"/>
  <c r="H502" i="1" s="1"/>
  <c r="D501" i="1"/>
  <c r="A504" i="1"/>
  <c r="C504" i="1" s="1"/>
  <c r="B503" i="1"/>
  <c r="F503" i="1"/>
  <c r="E503" i="1"/>
  <c r="G505" i="2" l="1"/>
  <c r="H505" i="2" s="1"/>
  <c r="A507" i="2"/>
  <c r="E506" i="2"/>
  <c r="C506" i="2"/>
  <c r="F506" i="2"/>
  <c r="B506" i="2"/>
  <c r="G503" i="1"/>
  <c r="H503" i="1" s="1"/>
  <c r="D502" i="1"/>
  <c r="A505" i="1"/>
  <c r="C505" i="1" s="1"/>
  <c r="B504" i="1"/>
  <c r="F504" i="1"/>
  <c r="E504" i="1"/>
  <c r="D505" i="2" l="1"/>
  <c r="A508" i="2"/>
  <c r="E507" i="2"/>
  <c r="C507" i="2"/>
  <c r="F507" i="2"/>
  <c r="B507" i="2"/>
  <c r="G506" i="2"/>
  <c r="H506" i="2" s="1"/>
  <c r="G504" i="1"/>
  <c r="H504" i="1" s="1"/>
  <c r="D503" i="1"/>
  <c r="A506" i="1"/>
  <c r="C506" i="1" s="1"/>
  <c r="B505" i="1"/>
  <c r="F505" i="1"/>
  <c r="E505" i="1"/>
  <c r="A509" i="2" l="1"/>
  <c r="E508" i="2"/>
  <c r="C508" i="2"/>
  <c r="F508" i="2"/>
  <c r="B508" i="2"/>
  <c r="D506" i="2"/>
  <c r="G507" i="2"/>
  <c r="H507" i="2" s="1"/>
  <c r="G505" i="1"/>
  <c r="H505" i="1" s="1"/>
  <c r="D504" i="1"/>
  <c r="A507" i="1"/>
  <c r="C507" i="1" s="1"/>
  <c r="B506" i="1"/>
  <c r="F506" i="1"/>
  <c r="E506" i="1"/>
  <c r="G508" i="2" l="1"/>
  <c r="H508" i="2" s="1"/>
  <c r="A510" i="2"/>
  <c r="E509" i="2"/>
  <c r="C509" i="2"/>
  <c r="F509" i="2"/>
  <c r="B509" i="2"/>
  <c r="D507" i="2"/>
  <c r="G506" i="1"/>
  <c r="H506" i="1" s="1"/>
  <c r="D505" i="1"/>
  <c r="A508" i="1"/>
  <c r="C508" i="1" s="1"/>
  <c r="B507" i="1"/>
  <c r="F507" i="1"/>
  <c r="E507" i="1"/>
  <c r="D508" i="2" l="1"/>
  <c r="G509" i="2"/>
  <c r="H509" i="2" s="1"/>
  <c r="D509" i="2" s="1"/>
  <c r="A511" i="2"/>
  <c r="E510" i="2"/>
  <c r="C510" i="2"/>
  <c r="F510" i="2"/>
  <c r="B510" i="2"/>
  <c r="G507" i="1"/>
  <c r="H507" i="1" s="1"/>
  <c r="D506" i="1"/>
  <c r="A509" i="1"/>
  <c r="C509" i="1" s="1"/>
  <c r="B508" i="1"/>
  <c r="F508" i="1"/>
  <c r="E508" i="1"/>
  <c r="A512" i="2" l="1"/>
  <c r="E511" i="2"/>
  <c r="C511" i="2"/>
  <c r="F511" i="2"/>
  <c r="B511" i="2"/>
  <c r="G510" i="2"/>
  <c r="H510" i="2" s="1"/>
  <c r="G508" i="1"/>
  <c r="H508" i="1" s="1"/>
  <c r="D507" i="1"/>
  <c r="A510" i="1"/>
  <c r="C510" i="1" s="1"/>
  <c r="B509" i="1"/>
  <c r="F509" i="1"/>
  <c r="E509" i="1"/>
  <c r="A513" i="2" l="1"/>
  <c r="E512" i="2"/>
  <c r="C512" i="2"/>
  <c r="F512" i="2"/>
  <c r="B512" i="2"/>
  <c r="D510" i="2"/>
  <c r="G511" i="2"/>
  <c r="H511" i="2" s="1"/>
  <c r="G509" i="1"/>
  <c r="H509" i="1" s="1"/>
  <c r="D508" i="1"/>
  <c r="A511" i="1"/>
  <c r="C511" i="1" s="1"/>
  <c r="B510" i="1"/>
  <c r="F510" i="1"/>
  <c r="E510" i="1"/>
  <c r="G512" i="2" l="1"/>
  <c r="H512" i="2" s="1"/>
  <c r="A514" i="2"/>
  <c r="E513" i="2"/>
  <c r="C513" i="2"/>
  <c r="F513" i="2"/>
  <c r="B513" i="2"/>
  <c r="D511" i="2"/>
  <c r="G510" i="1"/>
  <c r="H510" i="1" s="1"/>
  <c r="D509" i="1"/>
  <c r="A512" i="1"/>
  <c r="C512" i="1" s="1"/>
  <c r="B511" i="1"/>
  <c r="F511" i="1"/>
  <c r="E511" i="1"/>
  <c r="D512" i="2" l="1"/>
  <c r="A515" i="2"/>
  <c r="E514" i="2"/>
  <c r="C514" i="2"/>
  <c r="F514" i="2"/>
  <c r="B514" i="2"/>
  <c r="G513" i="2"/>
  <c r="H513" i="2" s="1"/>
  <c r="G511" i="1"/>
  <c r="H511" i="1" s="1"/>
  <c r="D510" i="1"/>
  <c r="A513" i="1"/>
  <c r="C513" i="1" s="1"/>
  <c r="B512" i="1"/>
  <c r="F512" i="1"/>
  <c r="E512" i="1"/>
  <c r="D513" i="2" l="1"/>
  <c r="G514" i="2"/>
  <c r="H514" i="2" s="1"/>
  <c r="D514" i="2" s="1"/>
  <c r="A516" i="2"/>
  <c r="E515" i="2"/>
  <c r="C515" i="2"/>
  <c r="F515" i="2"/>
  <c r="B515" i="2"/>
  <c r="D511" i="1"/>
  <c r="G512" i="1"/>
  <c r="H512" i="1" s="1"/>
  <c r="A514" i="1"/>
  <c r="C514" i="1" s="1"/>
  <c r="B513" i="1"/>
  <c r="F513" i="1"/>
  <c r="E513" i="1"/>
  <c r="A517" i="2" l="1"/>
  <c r="E516" i="2"/>
  <c r="C516" i="2"/>
  <c r="F516" i="2"/>
  <c r="B516" i="2"/>
  <c r="G515" i="2"/>
  <c r="H515" i="2" s="1"/>
  <c r="G513" i="1"/>
  <c r="H513" i="1" s="1"/>
  <c r="D512" i="1"/>
  <c r="A515" i="1"/>
  <c r="C515" i="1" s="1"/>
  <c r="B514" i="1"/>
  <c r="F514" i="1"/>
  <c r="E514" i="1"/>
  <c r="A518" i="2" l="1"/>
  <c r="E517" i="2"/>
  <c r="C517" i="2"/>
  <c r="F517" i="2"/>
  <c r="B517" i="2"/>
  <c r="D515" i="2"/>
  <c r="G516" i="2"/>
  <c r="H516" i="2" s="1"/>
  <c r="G514" i="1"/>
  <c r="H514" i="1" s="1"/>
  <c r="D513" i="1"/>
  <c r="A516" i="1"/>
  <c r="C516" i="1" s="1"/>
  <c r="B515" i="1"/>
  <c r="F515" i="1"/>
  <c r="E515" i="1"/>
  <c r="A519" i="2" l="1"/>
  <c r="E518" i="2"/>
  <c r="C518" i="2"/>
  <c r="F518" i="2"/>
  <c r="B518" i="2"/>
  <c r="D516" i="2"/>
  <c r="G517" i="2"/>
  <c r="H517" i="2" s="1"/>
  <c r="G515" i="1"/>
  <c r="H515" i="1" s="1"/>
  <c r="D514" i="1"/>
  <c r="A517" i="1"/>
  <c r="C517" i="1" s="1"/>
  <c r="B516" i="1"/>
  <c r="F516" i="1"/>
  <c r="E516" i="1"/>
  <c r="D517" i="2" l="1"/>
  <c r="G518" i="2"/>
  <c r="H518" i="2" s="1"/>
  <c r="A520" i="2"/>
  <c r="E519" i="2"/>
  <c r="C519" i="2"/>
  <c r="F519" i="2"/>
  <c r="B519" i="2"/>
  <c r="D515" i="1"/>
  <c r="G516" i="1"/>
  <c r="H516" i="1" s="1"/>
  <c r="A518" i="1"/>
  <c r="C518" i="1" s="1"/>
  <c r="B517" i="1"/>
  <c r="F517" i="1"/>
  <c r="E517" i="1"/>
  <c r="D518" i="2" l="1"/>
  <c r="G519" i="2"/>
  <c r="H519" i="2" s="1"/>
  <c r="D519" i="2" s="1"/>
  <c r="A521" i="2"/>
  <c r="E520" i="2"/>
  <c r="C520" i="2"/>
  <c r="F520" i="2"/>
  <c r="B520" i="2"/>
  <c r="G517" i="1"/>
  <c r="H517" i="1" s="1"/>
  <c r="D516" i="1"/>
  <c r="A519" i="1"/>
  <c r="C519" i="1" s="1"/>
  <c r="B518" i="1"/>
  <c r="F518" i="1"/>
  <c r="E518" i="1"/>
  <c r="A522" i="2" l="1"/>
  <c r="E521" i="2"/>
  <c r="C521" i="2"/>
  <c r="F521" i="2"/>
  <c r="B521" i="2"/>
  <c r="G520" i="2"/>
  <c r="H520" i="2" s="1"/>
  <c r="G518" i="1"/>
  <c r="H518" i="1" s="1"/>
  <c r="D517" i="1"/>
  <c r="A520" i="1"/>
  <c r="C520" i="1" s="1"/>
  <c r="B519" i="1"/>
  <c r="F519" i="1"/>
  <c r="E519" i="1"/>
  <c r="A523" i="2" l="1"/>
  <c r="E522" i="2"/>
  <c r="C522" i="2"/>
  <c r="F522" i="2"/>
  <c r="B522" i="2"/>
  <c r="D520" i="2"/>
  <c r="G521" i="2"/>
  <c r="H521" i="2" s="1"/>
  <c r="G519" i="1"/>
  <c r="H519" i="1" s="1"/>
  <c r="D518" i="1"/>
  <c r="A521" i="1"/>
  <c r="C521" i="1" s="1"/>
  <c r="B520" i="1"/>
  <c r="F520" i="1"/>
  <c r="E520" i="1"/>
  <c r="G522" i="2" l="1"/>
  <c r="H522" i="2" s="1"/>
  <c r="A524" i="2"/>
  <c r="E523" i="2"/>
  <c r="C523" i="2"/>
  <c r="F523" i="2"/>
  <c r="B523" i="2"/>
  <c r="D521" i="2"/>
  <c r="G520" i="1"/>
  <c r="H520" i="1" s="1"/>
  <c r="D519" i="1"/>
  <c r="A522" i="1"/>
  <c r="C522" i="1" s="1"/>
  <c r="B521" i="1"/>
  <c r="F521" i="1"/>
  <c r="E521" i="1"/>
  <c r="D522" i="2" l="1"/>
  <c r="A525" i="2"/>
  <c r="E524" i="2"/>
  <c r="C524" i="2"/>
  <c r="F524" i="2"/>
  <c r="B524" i="2"/>
  <c r="G523" i="2"/>
  <c r="H523" i="2" s="1"/>
  <c r="G521" i="1"/>
  <c r="H521" i="1" s="1"/>
  <c r="D520" i="1"/>
  <c r="A523" i="1"/>
  <c r="C523" i="1" s="1"/>
  <c r="B522" i="1"/>
  <c r="F522" i="1"/>
  <c r="E522" i="1"/>
  <c r="D523" i="2" l="1"/>
  <c r="G524" i="2"/>
  <c r="H524" i="2" s="1"/>
  <c r="A526" i="2"/>
  <c r="E525" i="2"/>
  <c r="C525" i="2"/>
  <c r="F525" i="2"/>
  <c r="B525" i="2"/>
  <c r="D521" i="1"/>
  <c r="G522" i="1"/>
  <c r="H522" i="1" s="1"/>
  <c r="A524" i="1"/>
  <c r="C524" i="1" s="1"/>
  <c r="B523" i="1"/>
  <c r="F523" i="1"/>
  <c r="E523" i="1"/>
  <c r="D524" i="2" l="1"/>
  <c r="A527" i="2"/>
  <c r="E526" i="2"/>
  <c r="C526" i="2"/>
  <c r="F526" i="2"/>
  <c r="B526" i="2"/>
  <c r="G525" i="2"/>
  <c r="H525" i="2" s="1"/>
  <c r="G523" i="1"/>
  <c r="H523" i="1" s="1"/>
  <c r="D522" i="1"/>
  <c r="A525" i="1"/>
  <c r="C525" i="1" s="1"/>
  <c r="B524" i="1"/>
  <c r="F524" i="1"/>
  <c r="E524" i="1"/>
  <c r="A528" i="2" l="1"/>
  <c r="E527" i="2"/>
  <c r="C527" i="2"/>
  <c r="F527" i="2"/>
  <c r="B527" i="2"/>
  <c r="D525" i="2"/>
  <c r="G526" i="2"/>
  <c r="H526" i="2" s="1"/>
  <c r="G524" i="1"/>
  <c r="H524" i="1" s="1"/>
  <c r="D523" i="1"/>
  <c r="A526" i="1"/>
  <c r="C526" i="1" s="1"/>
  <c r="B525" i="1"/>
  <c r="F525" i="1"/>
  <c r="E525" i="1"/>
  <c r="G527" i="2" l="1"/>
  <c r="H527" i="2" s="1"/>
  <c r="D527" i="2" s="1"/>
  <c r="A529" i="2"/>
  <c r="E528" i="2"/>
  <c r="C528" i="2"/>
  <c r="F528" i="2"/>
  <c r="B528" i="2"/>
  <c r="D526" i="2"/>
  <c r="G525" i="1"/>
  <c r="H525" i="1" s="1"/>
  <c r="D524" i="1"/>
  <c r="A527" i="1"/>
  <c r="C527" i="1" s="1"/>
  <c r="B526" i="1"/>
  <c r="F526" i="1"/>
  <c r="E526" i="1"/>
  <c r="G528" i="2" l="1"/>
  <c r="H528" i="2" s="1"/>
  <c r="A530" i="2"/>
  <c r="E529" i="2"/>
  <c r="C529" i="2"/>
  <c r="F529" i="2"/>
  <c r="B529" i="2"/>
  <c r="G526" i="1"/>
  <c r="H526" i="1" s="1"/>
  <c r="D525" i="1"/>
  <c r="A528" i="1"/>
  <c r="C528" i="1" s="1"/>
  <c r="B527" i="1"/>
  <c r="F527" i="1"/>
  <c r="E527" i="1"/>
  <c r="D528" i="2" l="1"/>
  <c r="G529" i="2"/>
  <c r="H529" i="2" s="1"/>
  <c r="A531" i="2"/>
  <c r="E530" i="2"/>
  <c r="C530" i="2"/>
  <c r="F530" i="2"/>
  <c r="B530" i="2"/>
  <c r="G527" i="1"/>
  <c r="H527" i="1" s="1"/>
  <c r="D526" i="1"/>
  <c r="A529" i="1"/>
  <c r="C529" i="1" s="1"/>
  <c r="B528" i="1"/>
  <c r="F528" i="1"/>
  <c r="E528" i="1"/>
  <c r="D529" i="2" l="1"/>
  <c r="G530" i="2"/>
  <c r="H530" i="2" s="1"/>
  <c r="D530" i="2" s="1"/>
  <c r="A532" i="2"/>
  <c r="E531" i="2"/>
  <c r="C531" i="2"/>
  <c r="F531" i="2"/>
  <c r="B531" i="2"/>
  <c r="G528" i="1"/>
  <c r="H528" i="1" s="1"/>
  <c r="D527" i="1"/>
  <c r="A530" i="1"/>
  <c r="C530" i="1" s="1"/>
  <c r="B529" i="1"/>
  <c r="F529" i="1"/>
  <c r="E529" i="1"/>
  <c r="A533" i="2" l="1"/>
  <c r="E532" i="2"/>
  <c r="C532" i="2"/>
  <c r="F532" i="2"/>
  <c r="B532" i="2"/>
  <c r="G531" i="2"/>
  <c r="H531" i="2" s="1"/>
  <c r="G529" i="1"/>
  <c r="H529" i="1" s="1"/>
  <c r="D528" i="1"/>
  <c r="A531" i="1"/>
  <c r="C531" i="1" s="1"/>
  <c r="B530" i="1"/>
  <c r="F530" i="1"/>
  <c r="E530" i="1"/>
  <c r="A534" i="2" l="1"/>
  <c r="E533" i="2"/>
  <c r="C533" i="2"/>
  <c r="F533" i="2"/>
  <c r="B533" i="2"/>
  <c r="D531" i="2"/>
  <c r="G532" i="2"/>
  <c r="H532" i="2" s="1"/>
  <c r="G530" i="1"/>
  <c r="H530" i="1" s="1"/>
  <c r="D529" i="1"/>
  <c r="A532" i="1"/>
  <c r="C532" i="1" s="1"/>
  <c r="B531" i="1"/>
  <c r="F531" i="1"/>
  <c r="E531" i="1"/>
  <c r="G533" i="2" l="1"/>
  <c r="H533" i="2" s="1"/>
  <c r="A535" i="2"/>
  <c r="E534" i="2"/>
  <c r="C534" i="2"/>
  <c r="F534" i="2"/>
  <c r="B534" i="2"/>
  <c r="D532" i="2"/>
  <c r="G531" i="1"/>
  <c r="H531" i="1" s="1"/>
  <c r="D530" i="1"/>
  <c r="A533" i="1"/>
  <c r="C533" i="1" s="1"/>
  <c r="B532" i="1"/>
  <c r="F532" i="1"/>
  <c r="E532" i="1"/>
  <c r="D533" i="2" l="1"/>
  <c r="G534" i="2"/>
  <c r="H534" i="2" s="1"/>
  <c r="A536" i="2"/>
  <c r="E535" i="2"/>
  <c r="C535" i="2"/>
  <c r="F535" i="2"/>
  <c r="B535" i="2"/>
  <c r="G532" i="1"/>
  <c r="H532" i="1" s="1"/>
  <c r="D531" i="1"/>
  <c r="A534" i="1"/>
  <c r="C534" i="1" s="1"/>
  <c r="B533" i="1"/>
  <c r="F533" i="1"/>
  <c r="E533" i="1"/>
  <c r="D534" i="2" l="1"/>
  <c r="G535" i="2"/>
  <c r="H535" i="2" s="1"/>
  <c r="D535" i="2" s="1"/>
  <c r="A537" i="2"/>
  <c r="E536" i="2"/>
  <c r="C536" i="2"/>
  <c r="F536" i="2"/>
  <c r="B536" i="2"/>
  <c r="G533" i="1"/>
  <c r="H533" i="1" s="1"/>
  <c r="D532" i="1"/>
  <c r="A535" i="1"/>
  <c r="C535" i="1" s="1"/>
  <c r="B534" i="1"/>
  <c r="F534" i="1"/>
  <c r="E534" i="1"/>
  <c r="G536" i="2" l="1"/>
  <c r="H536" i="2" s="1"/>
  <c r="A538" i="2"/>
  <c r="E537" i="2"/>
  <c r="C537" i="2"/>
  <c r="F537" i="2"/>
  <c r="B537" i="2"/>
  <c r="G534" i="1"/>
  <c r="H534" i="1" s="1"/>
  <c r="D533" i="1"/>
  <c r="A536" i="1"/>
  <c r="C536" i="1" s="1"/>
  <c r="B535" i="1"/>
  <c r="F535" i="1"/>
  <c r="E535" i="1"/>
  <c r="D536" i="2" l="1"/>
  <c r="A539" i="2"/>
  <c r="E538" i="2"/>
  <c r="C538" i="2"/>
  <c r="F538" i="2"/>
  <c r="B538" i="2"/>
  <c r="G537" i="2"/>
  <c r="H537" i="2" s="1"/>
  <c r="D537" i="2" s="1"/>
  <c r="G535" i="1"/>
  <c r="H535" i="1" s="1"/>
  <c r="D534" i="1"/>
  <c r="A537" i="1"/>
  <c r="C537" i="1" s="1"/>
  <c r="B536" i="1"/>
  <c r="F536" i="1"/>
  <c r="E536" i="1"/>
  <c r="G538" i="2" l="1"/>
  <c r="H538" i="2" s="1"/>
  <c r="A540" i="2"/>
  <c r="E539" i="2"/>
  <c r="C539" i="2"/>
  <c r="F539" i="2"/>
  <c r="B539" i="2"/>
  <c r="G536" i="1"/>
  <c r="H536" i="1" s="1"/>
  <c r="D535" i="1"/>
  <c r="A538" i="1"/>
  <c r="C538" i="1" s="1"/>
  <c r="B537" i="1"/>
  <c r="F537" i="1"/>
  <c r="E537" i="1"/>
  <c r="D538" i="2" l="1"/>
  <c r="A541" i="2"/>
  <c r="E540" i="2"/>
  <c r="C540" i="2"/>
  <c r="F540" i="2"/>
  <c r="B540" i="2"/>
  <c r="G539" i="2"/>
  <c r="H539" i="2" s="1"/>
  <c r="G537" i="1"/>
  <c r="H537" i="1" s="1"/>
  <c r="D536" i="1"/>
  <c r="A539" i="1"/>
  <c r="C539" i="1" s="1"/>
  <c r="B538" i="1"/>
  <c r="F538" i="1"/>
  <c r="E538" i="1"/>
  <c r="A542" i="2" l="1"/>
  <c r="E541" i="2"/>
  <c r="C541" i="2"/>
  <c r="F541" i="2"/>
  <c r="B541" i="2"/>
  <c r="D539" i="2"/>
  <c r="G540" i="2"/>
  <c r="H540" i="2" s="1"/>
  <c r="G538" i="1"/>
  <c r="H538" i="1" s="1"/>
  <c r="D537" i="1"/>
  <c r="A540" i="1"/>
  <c r="C540" i="1" s="1"/>
  <c r="B539" i="1"/>
  <c r="F539" i="1"/>
  <c r="E539" i="1"/>
  <c r="G541" i="2" l="1"/>
  <c r="H541" i="2" s="1"/>
  <c r="A543" i="2"/>
  <c r="E542" i="2"/>
  <c r="C542" i="2"/>
  <c r="F542" i="2"/>
  <c r="B542" i="2"/>
  <c r="D540" i="2"/>
  <c r="G539" i="1"/>
  <c r="H539" i="1" s="1"/>
  <c r="D538" i="1"/>
  <c r="A541" i="1"/>
  <c r="C541" i="1" s="1"/>
  <c r="B540" i="1"/>
  <c r="F540" i="1"/>
  <c r="E540" i="1"/>
  <c r="D541" i="2" l="1"/>
  <c r="A544" i="2"/>
  <c r="E543" i="2"/>
  <c r="C543" i="2"/>
  <c r="F543" i="2"/>
  <c r="B543" i="2"/>
  <c r="G542" i="2"/>
  <c r="H542" i="2" s="1"/>
  <c r="G540" i="1"/>
  <c r="H540" i="1" s="1"/>
  <c r="D539" i="1"/>
  <c r="A542" i="1"/>
  <c r="C542" i="1" s="1"/>
  <c r="B541" i="1"/>
  <c r="F541" i="1"/>
  <c r="E541" i="1"/>
  <c r="D542" i="2" l="1"/>
  <c r="G543" i="2"/>
  <c r="H543" i="2" s="1"/>
  <c r="D543" i="2" s="1"/>
  <c r="A545" i="2"/>
  <c r="E544" i="2"/>
  <c r="C544" i="2"/>
  <c r="F544" i="2"/>
  <c r="B544" i="2"/>
  <c r="G541" i="1"/>
  <c r="H541" i="1" s="1"/>
  <c r="D540" i="1"/>
  <c r="A543" i="1"/>
  <c r="C543" i="1" s="1"/>
  <c r="B542" i="1"/>
  <c r="F542" i="1"/>
  <c r="E542" i="1"/>
  <c r="G544" i="2" l="1"/>
  <c r="H544" i="2" s="1"/>
  <c r="D544" i="2" s="1"/>
  <c r="A546" i="2"/>
  <c r="E545" i="2"/>
  <c r="C545" i="2"/>
  <c r="F545" i="2"/>
  <c r="B545" i="2"/>
  <c r="G542" i="1"/>
  <c r="H542" i="1" s="1"/>
  <c r="D541" i="1"/>
  <c r="A544" i="1"/>
  <c r="C544" i="1" s="1"/>
  <c r="B543" i="1"/>
  <c r="F543" i="1"/>
  <c r="E543" i="1"/>
  <c r="A547" i="2" l="1"/>
  <c r="E546" i="2"/>
  <c r="C546" i="2"/>
  <c r="F546" i="2"/>
  <c r="B546" i="2"/>
  <c r="G545" i="2"/>
  <c r="H545" i="2" s="1"/>
  <c r="G543" i="1"/>
  <c r="H543" i="1" s="1"/>
  <c r="D542" i="1"/>
  <c r="A545" i="1"/>
  <c r="C545" i="1" s="1"/>
  <c r="B544" i="1"/>
  <c r="F544" i="1"/>
  <c r="E544" i="1"/>
  <c r="A548" i="2" l="1"/>
  <c r="E547" i="2"/>
  <c r="C547" i="2"/>
  <c r="F547" i="2"/>
  <c r="B547" i="2"/>
  <c r="D545" i="2"/>
  <c r="G546" i="2"/>
  <c r="H546" i="2" s="1"/>
  <c r="G544" i="1"/>
  <c r="H544" i="1" s="1"/>
  <c r="D543" i="1"/>
  <c r="A546" i="1"/>
  <c r="C546" i="1" s="1"/>
  <c r="B545" i="1"/>
  <c r="F545" i="1"/>
  <c r="E545" i="1"/>
  <c r="D546" i="2" l="1"/>
  <c r="G547" i="2"/>
  <c r="H547" i="2" s="1"/>
  <c r="D547" i="2" s="1"/>
  <c r="A549" i="2"/>
  <c r="E548" i="2"/>
  <c r="C548" i="2"/>
  <c r="F548" i="2"/>
  <c r="B548" i="2"/>
  <c r="G545" i="1"/>
  <c r="H545" i="1" s="1"/>
  <c r="D544" i="1"/>
  <c r="A547" i="1"/>
  <c r="C547" i="1" s="1"/>
  <c r="B546" i="1"/>
  <c r="F546" i="1"/>
  <c r="E546" i="1"/>
  <c r="G548" i="2" l="1"/>
  <c r="H548" i="2" s="1"/>
  <c r="D548" i="2" s="1"/>
  <c r="A550" i="2"/>
  <c r="E549" i="2"/>
  <c r="C549" i="2"/>
  <c r="F549" i="2"/>
  <c r="B549" i="2"/>
  <c r="G546" i="1"/>
  <c r="H546" i="1" s="1"/>
  <c r="D545" i="1"/>
  <c r="A548" i="1"/>
  <c r="C548" i="1" s="1"/>
  <c r="B547" i="1"/>
  <c r="F547" i="1"/>
  <c r="E547" i="1"/>
  <c r="A551" i="2" l="1"/>
  <c r="E550" i="2"/>
  <c r="C550" i="2"/>
  <c r="F550" i="2"/>
  <c r="B550" i="2"/>
  <c r="G549" i="2"/>
  <c r="H549" i="2" s="1"/>
  <c r="G547" i="1"/>
  <c r="H547" i="1" s="1"/>
  <c r="D546" i="1"/>
  <c r="A549" i="1"/>
  <c r="C549" i="1" s="1"/>
  <c r="B548" i="1"/>
  <c r="F548" i="1"/>
  <c r="E548" i="1"/>
  <c r="A552" i="2" l="1"/>
  <c r="E551" i="2"/>
  <c r="C551" i="2"/>
  <c r="F551" i="2"/>
  <c r="B551" i="2"/>
  <c r="D549" i="2"/>
  <c r="G550" i="2"/>
  <c r="H550" i="2" s="1"/>
  <c r="G548" i="1"/>
  <c r="H548" i="1" s="1"/>
  <c r="D547" i="1"/>
  <c r="A550" i="1"/>
  <c r="C550" i="1" s="1"/>
  <c r="B549" i="1"/>
  <c r="F549" i="1"/>
  <c r="E549" i="1"/>
  <c r="D550" i="2" l="1"/>
  <c r="G551" i="2"/>
  <c r="H551" i="2" s="1"/>
  <c r="A553" i="2"/>
  <c r="E552" i="2"/>
  <c r="C552" i="2"/>
  <c r="F552" i="2"/>
  <c r="B552" i="2"/>
  <c r="G549" i="1"/>
  <c r="H549" i="1" s="1"/>
  <c r="D548" i="1"/>
  <c r="A551" i="1"/>
  <c r="C551" i="1" s="1"/>
  <c r="B550" i="1"/>
  <c r="F550" i="1"/>
  <c r="E550" i="1"/>
  <c r="D551" i="2" l="1"/>
  <c r="G552" i="2"/>
  <c r="H552" i="2" s="1"/>
  <c r="D552" i="2" s="1"/>
  <c r="A554" i="2"/>
  <c r="E553" i="2"/>
  <c r="C553" i="2"/>
  <c r="F553" i="2"/>
  <c r="B553" i="2"/>
  <c r="G550" i="1"/>
  <c r="H550" i="1" s="1"/>
  <c r="D549" i="1"/>
  <c r="A552" i="1"/>
  <c r="C552" i="1" s="1"/>
  <c r="B551" i="1"/>
  <c r="F551" i="1"/>
  <c r="E551" i="1"/>
  <c r="G553" i="2" l="1"/>
  <c r="H553" i="2" s="1"/>
  <c r="D553" i="2" s="1"/>
  <c r="A555" i="2"/>
  <c r="E554" i="2"/>
  <c r="C554" i="2"/>
  <c r="F554" i="2"/>
  <c r="B554" i="2"/>
  <c r="G551" i="1"/>
  <c r="H551" i="1" s="1"/>
  <c r="D550" i="1"/>
  <c r="A553" i="1"/>
  <c r="C553" i="1" s="1"/>
  <c r="B552" i="1"/>
  <c r="F552" i="1"/>
  <c r="E552" i="1"/>
  <c r="G554" i="2" l="1"/>
  <c r="H554" i="2" s="1"/>
  <c r="D554" i="2" s="1"/>
  <c r="A556" i="2"/>
  <c r="E555" i="2"/>
  <c r="C555" i="2"/>
  <c r="F555" i="2"/>
  <c r="B555" i="2"/>
  <c r="G552" i="1"/>
  <c r="H552" i="1" s="1"/>
  <c r="D551" i="1"/>
  <c r="A554" i="1"/>
  <c r="C554" i="1" s="1"/>
  <c r="B553" i="1"/>
  <c r="F553" i="1"/>
  <c r="E553" i="1"/>
  <c r="G555" i="2" l="1"/>
  <c r="H555" i="2" s="1"/>
  <c r="D555" i="2" s="1"/>
  <c r="A557" i="2"/>
  <c r="E556" i="2"/>
  <c r="C556" i="2"/>
  <c r="F556" i="2"/>
  <c r="B556" i="2"/>
  <c r="G553" i="1"/>
  <c r="H553" i="1" s="1"/>
  <c r="D552" i="1"/>
  <c r="A555" i="1"/>
  <c r="C555" i="1" s="1"/>
  <c r="B554" i="1"/>
  <c r="F554" i="1"/>
  <c r="E554" i="1"/>
  <c r="G556" i="2" l="1"/>
  <c r="H556" i="2" s="1"/>
  <c r="D556" i="2" s="1"/>
  <c r="A558" i="2"/>
  <c r="E557" i="2"/>
  <c r="C557" i="2"/>
  <c r="F557" i="2"/>
  <c r="B557" i="2"/>
  <c r="D553" i="1"/>
  <c r="G554" i="1"/>
  <c r="H554" i="1" s="1"/>
  <c r="A556" i="1"/>
  <c r="C556" i="1" s="1"/>
  <c r="B555" i="1"/>
  <c r="F555" i="1"/>
  <c r="E555" i="1"/>
  <c r="G557" i="2" l="1"/>
  <c r="H557" i="2" s="1"/>
  <c r="D557" i="2" s="1"/>
  <c r="A559" i="2"/>
  <c r="E558" i="2"/>
  <c r="C558" i="2"/>
  <c r="F558" i="2"/>
  <c r="B558" i="2"/>
  <c r="G555" i="1"/>
  <c r="H555" i="1" s="1"/>
  <c r="D554" i="1"/>
  <c r="A557" i="1"/>
  <c r="C557" i="1" s="1"/>
  <c r="B556" i="1"/>
  <c r="F556" i="1"/>
  <c r="E556" i="1"/>
  <c r="A560" i="2" l="1"/>
  <c r="E559" i="2"/>
  <c r="C559" i="2"/>
  <c r="F559" i="2"/>
  <c r="B559" i="2"/>
  <c r="G558" i="2"/>
  <c r="H558" i="2" s="1"/>
  <c r="G556" i="1"/>
  <c r="H556" i="1" s="1"/>
  <c r="D555" i="1"/>
  <c r="A558" i="1"/>
  <c r="C558" i="1" s="1"/>
  <c r="B557" i="1"/>
  <c r="F557" i="1"/>
  <c r="E557" i="1"/>
  <c r="A561" i="2" l="1"/>
  <c r="E560" i="2"/>
  <c r="C560" i="2"/>
  <c r="F560" i="2"/>
  <c r="B560" i="2"/>
  <c r="D558" i="2"/>
  <c r="G559" i="2"/>
  <c r="H559" i="2" s="1"/>
  <c r="G557" i="1"/>
  <c r="H557" i="1" s="1"/>
  <c r="D556" i="1"/>
  <c r="A559" i="1"/>
  <c r="C559" i="1" s="1"/>
  <c r="B558" i="1"/>
  <c r="F558" i="1"/>
  <c r="E558" i="1"/>
  <c r="G560" i="2" l="1"/>
  <c r="H560" i="2" s="1"/>
  <c r="D560" i="2" s="1"/>
  <c r="A562" i="2"/>
  <c r="E561" i="2"/>
  <c r="C561" i="2"/>
  <c r="F561" i="2"/>
  <c r="B561" i="2"/>
  <c r="D559" i="2"/>
  <c r="G558" i="1"/>
  <c r="H558" i="1" s="1"/>
  <c r="D557" i="1"/>
  <c r="A560" i="1"/>
  <c r="C560" i="1" s="1"/>
  <c r="B559" i="1"/>
  <c r="F559" i="1"/>
  <c r="E559" i="1"/>
  <c r="G561" i="2" l="1"/>
  <c r="H561" i="2" s="1"/>
  <c r="A563" i="2"/>
  <c r="E562" i="2"/>
  <c r="C562" i="2"/>
  <c r="F562" i="2"/>
  <c r="B562" i="2"/>
  <c r="G559" i="1"/>
  <c r="H559" i="1" s="1"/>
  <c r="D558" i="1"/>
  <c r="A561" i="1"/>
  <c r="C561" i="1" s="1"/>
  <c r="B560" i="1"/>
  <c r="F560" i="1"/>
  <c r="E560" i="1"/>
  <c r="D561" i="2" l="1"/>
  <c r="A564" i="2"/>
  <c r="E563" i="2"/>
  <c r="C563" i="2"/>
  <c r="F563" i="2"/>
  <c r="B563" i="2"/>
  <c r="G562" i="2"/>
  <c r="H562" i="2" s="1"/>
  <c r="D562" i="2" s="1"/>
  <c r="G560" i="1"/>
  <c r="H560" i="1" s="1"/>
  <c r="D559" i="1"/>
  <c r="A562" i="1"/>
  <c r="C562" i="1" s="1"/>
  <c r="B561" i="1"/>
  <c r="F561" i="1"/>
  <c r="E561" i="1"/>
  <c r="A565" i="2" l="1"/>
  <c r="E564" i="2"/>
  <c r="C564" i="2"/>
  <c r="F564" i="2"/>
  <c r="B564" i="2"/>
  <c r="G563" i="2"/>
  <c r="H563" i="2" s="1"/>
  <c r="G561" i="1"/>
  <c r="H561" i="1" s="1"/>
  <c r="D560" i="1"/>
  <c r="A563" i="1"/>
  <c r="C563" i="1" s="1"/>
  <c r="B562" i="1"/>
  <c r="F562" i="1"/>
  <c r="E562" i="1"/>
  <c r="G564" i="2" l="1"/>
  <c r="H564" i="2" s="1"/>
  <c r="A566" i="2"/>
  <c r="E565" i="2"/>
  <c r="C565" i="2"/>
  <c r="F565" i="2"/>
  <c r="B565" i="2"/>
  <c r="D563" i="2"/>
  <c r="G562" i="1"/>
  <c r="H562" i="1" s="1"/>
  <c r="D561" i="1"/>
  <c r="A564" i="1"/>
  <c r="C564" i="1" s="1"/>
  <c r="B563" i="1"/>
  <c r="F563" i="1"/>
  <c r="E563" i="1"/>
  <c r="D564" i="2" l="1"/>
  <c r="A567" i="2"/>
  <c r="E566" i="2"/>
  <c r="C566" i="2"/>
  <c r="F566" i="2"/>
  <c r="B566" i="2"/>
  <c r="G565" i="2"/>
  <c r="H565" i="2" s="1"/>
  <c r="G563" i="1"/>
  <c r="H563" i="1" s="1"/>
  <c r="D562" i="1"/>
  <c r="A565" i="1"/>
  <c r="C565" i="1" s="1"/>
  <c r="B564" i="1"/>
  <c r="F564" i="1"/>
  <c r="E564" i="1"/>
  <c r="A568" i="2" l="1"/>
  <c r="E567" i="2"/>
  <c r="C567" i="2"/>
  <c r="F567" i="2"/>
  <c r="B567" i="2"/>
  <c r="D565" i="2"/>
  <c r="G566" i="2"/>
  <c r="H566" i="2" s="1"/>
  <c r="G564" i="1"/>
  <c r="H564" i="1" s="1"/>
  <c r="D563" i="1"/>
  <c r="A566" i="1"/>
  <c r="C566" i="1" s="1"/>
  <c r="B565" i="1"/>
  <c r="F565" i="1"/>
  <c r="E565" i="1"/>
  <c r="D566" i="2" l="1"/>
  <c r="G567" i="2"/>
  <c r="H567" i="2" s="1"/>
  <c r="D567" i="2" s="1"/>
  <c r="A569" i="2"/>
  <c r="E568" i="2"/>
  <c r="C568" i="2"/>
  <c r="F568" i="2"/>
  <c r="B568" i="2"/>
  <c r="G565" i="1"/>
  <c r="H565" i="1" s="1"/>
  <c r="D564" i="1"/>
  <c r="A567" i="1"/>
  <c r="C567" i="1" s="1"/>
  <c r="B566" i="1"/>
  <c r="F566" i="1"/>
  <c r="E566" i="1"/>
  <c r="A570" i="2" l="1"/>
  <c r="E569" i="2"/>
  <c r="C569" i="2"/>
  <c r="F569" i="2"/>
  <c r="B569" i="2"/>
  <c r="G568" i="2"/>
  <c r="H568" i="2" s="1"/>
  <c r="G566" i="1"/>
  <c r="H566" i="1" s="1"/>
  <c r="D565" i="1"/>
  <c r="A568" i="1"/>
  <c r="C568" i="1" s="1"/>
  <c r="B567" i="1"/>
  <c r="F567" i="1"/>
  <c r="E567" i="1"/>
  <c r="D568" i="2" l="1"/>
  <c r="G569" i="2"/>
  <c r="H569" i="2" s="1"/>
  <c r="D569" i="2" s="1"/>
  <c r="A571" i="2"/>
  <c r="E570" i="2"/>
  <c r="C570" i="2"/>
  <c r="F570" i="2"/>
  <c r="B570" i="2"/>
  <c r="G567" i="1"/>
  <c r="H567" i="1" s="1"/>
  <c r="D566" i="1"/>
  <c r="A569" i="1"/>
  <c r="C569" i="1" s="1"/>
  <c r="B568" i="1"/>
  <c r="F568" i="1"/>
  <c r="E568" i="1"/>
  <c r="G570" i="2" l="1"/>
  <c r="H570" i="2" s="1"/>
  <c r="D570" i="2" s="1"/>
  <c r="A572" i="2"/>
  <c r="E571" i="2"/>
  <c r="C571" i="2"/>
  <c r="F571" i="2"/>
  <c r="B571" i="2"/>
  <c r="G568" i="1"/>
  <c r="H568" i="1" s="1"/>
  <c r="D567" i="1"/>
  <c r="A570" i="1"/>
  <c r="C570" i="1" s="1"/>
  <c r="B569" i="1"/>
  <c r="F569" i="1"/>
  <c r="E569" i="1"/>
  <c r="G571" i="2" l="1"/>
  <c r="H571" i="2" s="1"/>
  <c r="D571" i="2" s="1"/>
  <c r="A573" i="2"/>
  <c r="E572" i="2"/>
  <c r="C572" i="2"/>
  <c r="F572" i="2"/>
  <c r="B572" i="2"/>
  <c r="G569" i="1"/>
  <c r="H569" i="1" s="1"/>
  <c r="D568" i="1"/>
  <c r="A571" i="1"/>
  <c r="C571" i="1" s="1"/>
  <c r="B570" i="1"/>
  <c r="F570" i="1"/>
  <c r="E570" i="1"/>
  <c r="G572" i="2" l="1"/>
  <c r="H572" i="2" s="1"/>
  <c r="A574" i="2"/>
  <c r="E573" i="2"/>
  <c r="C573" i="2"/>
  <c r="F573" i="2"/>
  <c r="B573" i="2"/>
  <c r="G570" i="1"/>
  <c r="H570" i="1" s="1"/>
  <c r="D569" i="1"/>
  <c r="A572" i="1"/>
  <c r="C572" i="1" s="1"/>
  <c r="B571" i="1"/>
  <c r="F571" i="1"/>
  <c r="E571" i="1"/>
  <c r="D572" i="2" l="1"/>
  <c r="G573" i="2"/>
  <c r="H573" i="2" s="1"/>
  <c r="A575" i="2"/>
  <c r="E574" i="2"/>
  <c r="C574" i="2"/>
  <c r="F574" i="2"/>
  <c r="B574" i="2"/>
  <c r="G571" i="1"/>
  <c r="H571" i="1" s="1"/>
  <c r="D570" i="1"/>
  <c r="A573" i="1"/>
  <c r="C573" i="1" s="1"/>
  <c r="B572" i="1"/>
  <c r="F572" i="1"/>
  <c r="E572" i="1"/>
  <c r="D573" i="2" l="1"/>
  <c r="G574" i="2"/>
  <c r="H574" i="2" s="1"/>
  <c r="D574" i="2" s="1"/>
  <c r="A576" i="2"/>
  <c r="E575" i="2"/>
  <c r="C575" i="2"/>
  <c r="F575" i="2"/>
  <c r="B575" i="2"/>
  <c r="G572" i="1"/>
  <c r="H572" i="1" s="1"/>
  <c r="D571" i="1"/>
  <c r="A574" i="1"/>
  <c r="C574" i="1" s="1"/>
  <c r="B573" i="1"/>
  <c r="F573" i="1"/>
  <c r="E573" i="1"/>
  <c r="G575" i="2" l="1"/>
  <c r="H575" i="2" s="1"/>
  <c r="A577" i="2"/>
  <c r="E576" i="2"/>
  <c r="C576" i="2"/>
  <c r="F576" i="2"/>
  <c r="B576" i="2"/>
  <c r="G573" i="1"/>
  <c r="H573" i="1" s="1"/>
  <c r="D572" i="1"/>
  <c r="A575" i="1"/>
  <c r="C575" i="1" s="1"/>
  <c r="B574" i="1"/>
  <c r="F574" i="1"/>
  <c r="E574" i="1"/>
  <c r="D575" i="2" l="1"/>
  <c r="G576" i="2"/>
  <c r="H576" i="2" s="1"/>
  <c r="D576" i="2" s="1"/>
  <c r="A578" i="2"/>
  <c r="E577" i="2"/>
  <c r="C577" i="2"/>
  <c r="F577" i="2"/>
  <c r="B577" i="2"/>
  <c r="G574" i="1"/>
  <c r="H574" i="1" s="1"/>
  <c r="D573" i="1"/>
  <c r="A576" i="1"/>
  <c r="C576" i="1" s="1"/>
  <c r="B575" i="1"/>
  <c r="F575" i="1"/>
  <c r="E575" i="1"/>
  <c r="G577" i="2" l="1"/>
  <c r="H577" i="2" s="1"/>
  <c r="D577" i="2" s="1"/>
  <c r="A579" i="2"/>
  <c r="E578" i="2"/>
  <c r="C578" i="2"/>
  <c r="F578" i="2"/>
  <c r="B578" i="2"/>
  <c r="G575" i="1"/>
  <c r="H575" i="1" s="1"/>
  <c r="D574" i="1"/>
  <c r="A577" i="1"/>
  <c r="C577" i="1" s="1"/>
  <c r="B576" i="1"/>
  <c r="F576" i="1"/>
  <c r="E576" i="1"/>
  <c r="G578" i="2" l="1"/>
  <c r="H578" i="2" s="1"/>
  <c r="A580" i="2"/>
  <c r="E579" i="2"/>
  <c r="C579" i="2"/>
  <c r="F579" i="2"/>
  <c r="B579" i="2"/>
  <c r="G576" i="1"/>
  <c r="H576" i="1" s="1"/>
  <c r="D575" i="1"/>
  <c r="A578" i="1"/>
  <c r="C578" i="1" s="1"/>
  <c r="B577" i="1"/>
  <c r="F577" i="1"/>
  <c r="E577" i="1"/>
  <c r="D578" i="2" l="1"/>
  <c r="G579" i="2"/>
  <c r="H579" i="2" s="1"/>
  <c r="D579" i="2" s="1"/>
  <c r="A581" i="2"/>
  <c r="E580" i="2"/>
  <c r="C580" i="2"/>
  <c r="F580" i="2"/>
  <c r="B580" i="2"/>
  <c r="G577" i="1"/>
  <c r="H577" i="1" s="1"/>
  <c r="D576" i="1"/>
  <c r="A579" i="1"/>
  <c r="C579" i="1" s="1"/>
  <c r="B578" i="1"/>
  <c r="F578" i="1"/>
  <c r="E578" i="1"/>
  <c r="A582" i="2" l="1"/>
  <c r="E581" i="2"/>
  <c r="C581" i="2"/>
  <c r="F581" i="2"/>
  <c r="B581" i="2"/>
  <c r="G580" i="2"/>
  <c r="H580" i="2" s="1"/>
  <c r="G578" i="1"/>
  <c r="H578" i="1" s="1"/>
  <c r="D577" i="1"/>
  <c r="A580" i="1"/>
  <c r="C580" i="1" s="1"/>
  <c r="B579" i="1"/>
  <c r="F579" i="1"/>
  <c r="E579" i="1"/>
  <c r="A583" i="2" l="1"/>
  <c r="E582" i="2"/>
  <c r="C582" i="2"/>
  <c r="F582" i="2"/>
  <c r="B582" i="2"/>
  <c r="D580" i="2"/>
  <c r="G581" i="2"/>
  <c r="H581" i="2" s="1"/>
  <c r="G579" i="1"/>
  <c r="H579" i="1" s="1"/>
  <c r="D578" i="1"/>
  <c r="A581" i="1"/>
  <c r="C581" i="1" s="1"/>
  <c r="B580" i="1"/>
  <c r="F580" i="1"/>
  <c r="E580" i="1"/>
  <c r="A584" i="2" l="1"/>
  <c r="E583" i="2"/>
  <c r="C583" i="2"/>
  <c r="F583" i="2"/>
  <c r="B583" i="2"/>
  <c r="D581" i="2"/>
  <c r="G582" i="2"/>
  <c r="H582" i="2" s="1"/>
  <c r="G580" i="1"/>
  <c r="H580" i="1" s="1"/>
  <c r="D579" i="1"/>
  <c r="A582" i="1"/>
  <c r="C582" i="1" s="1"/>
  <c r="B581" i="1"/>
  <c r="F581" i="1"/>
  <c r="E581" i="1"/>
  <c r="D582" i="2" l="1"/>
  <c r="G583" i="2"/>
  <c r="H583" i="2" s="1"/>
  <c r="A585" i="2"/>
  <c r="E584" i="2"/>
  <c r="C584" i="2"/>
  <c r="F584" i="2"/>
  <c r="B584" i="2"/>
  <c r="G581" i="1"/>
  <c r="H581" i="1" s="1"/>
  <c r="D580" i="1"/>
  <c r="A583" i="1"/>
  <c r="C583" i="1" s="1"/>
  <c r="B582" i="1"/>
  <c r="F582" i="1"/>
  <c r="E582" i="1"/>
  <c r="D583" i="2" l="1"/>
  <c r="G584" i="2"/>
  <c r="H584" i="2" s="1"/>
  <c r="D584" i="2" s="1"/>
  <c r="A586" i="2"/>
  <c r="E585" i="2"/>
  <c r="C585" i="2"/>
  <c r="F585" i="2"/>
  <c r="B585" i="2"/>
  <c r="G582" i="1"/>
  <c r="H582" i="1" s="1"/>
  <c r="D581" i="1"/>
  <c r="A584" i="1"/>
  <c r="C584" i="1" s="1"/>
  <c r="B583" i="1"/>
  <c r="F583" i="1"/>
  <c r="E583" i="1"/>
  <c r="A587" i="2" l="1"/>
  <c r="E586" i="2"/>
  <c r="C586" i="2"/>
  <c r="F586" i="2"/>
  <c r="B586" i="2"/>
  <c r="G585" i="2"/>
  <c r="H585" i="2" s="1"/>
  <c r="G583" i="1"/>
  <c r="H583" i="1" s="1"/>
  <c r="D582" i="1"/>
  <c r="A585" i="1"/>
  <c r="C585" i="1" s="1"/>
  <c r="B584" i="1"/>
  <c r="F584" i="1"/>
  <c r="E584" i="1"/>
  <c r="A588" i="2" l="1"/>
  <c r="E587" i="2"/>
  <c r="C587" i="2"/>
  <c r="F587" i="2"/>
  <c r="B587" i="2"/>
  <c r="D585" i="2"/>
  <c r="G586" i="2"/>
  <c r="H586" i="2" s="1"/>
  <c r="G584" i="1"/>
  <c r="H584" i="1" s="1"/>
  <c r="D583" i="1"/>
  <c r="A586" i="1"/>
  <c r="C586" i="1" s="1"/>
  <c r="B585" i="1"/>
  <c r="F585" i="1"/>
  <c r="E585" i="1"/>
  <c r="A589" i="2" l="1"/>
  <c r="E588" i="2"/>
  <c r="C588" i="2"/>
  <c r="F588" i="2"/>
  <c r="B588" i="2"/>
  <c r="D586" i="2"/>
  <c r="G587" i="2"/>
  <c r="H587" i="2" s="1"/>
  <c r="G585" i="1"/>
  <c r="H585" i="1" s="1"/>
  <c r="D584" i="1"/>
  <c r="A587" i="1"/>
  <c r="C587" i="1" s="1"/>
  <c r="B586" i="1"/>
  <c r="F586" i="1"/>
  <c r="E586" i="1"/>
  <c r="A590" i="2" l="1"/>
  <c r="E589" i="2"/>
  <c r="C589" i="2"/>
  <c r="F589" i="2"/>
  <c r="B589" i="2"/>
  <c r="D587" i="2"/>
  <c r="G588" i="2"/>
  <c r="H588" i="2" s="1"/>
  <c r="G586" i="1"/>
  <c r="H586" i="1" s="1"/>
  <c r="D585" i="1"/>
  <c r="A588" i="1"/>
  <c r="C588" i="1" s="1"/>
  <c r="B587" i="1"/>
  <c r="F587" i="1"/>
  <c r="E587" i="1"/>
  <c r="A591" i="2" l="1"/>
  <c r="E590" i="2"/>
  <c r="C590" i="2"/>
  <c r="F590" i="2"/>
  <c r="B590" i="2"/>
  <c r="D588" i="2"/>
  <c r="G589" i="2"/>
  <c r="H589" i="2" s="1"/>
  <c r="G587" i="1"/>
  <c r="H587" i="1" s="1"/>
  <c r="D586" i="1"/>
  <c r="A589" i="1"/>
  <c r="C589" i="1" s="1"/>
  <c r="B588" i="1"/>
  <c r="F588" i="1"/>
  <c r="E588" i="1"/>
  <c r="D589" i="2" l="1"/>
  <c r="G590" i="2"/>
  <c r="H590" i="2" s="1"/>
  <c r="D590" i="2" s="1"/>
  <c r="A592" i="2"/>
  <c r="E591" i="2"/>
  <c r="C591" i="2"/>
  <c r="F591" i="2"/>
  <c r="B591" i="2"/>
  <c r="G588" i="1"/>
  <c r="H588" i="1" s="1"/>
  <c r="D587" i="1"/>
  <c r="A590" i="1"/>
  <c r="C590" i="1" s="1"/>
  <c r="B589" i="1"/>
  <c r="F589" i="1"/>
  <c r="E589" i="1"/>
  <c r="A593" i="2" l="1"/>
  <c r="E592" i="2"/>
  <c r="C592" i="2"/>
  <c r="F592" i="2"/>
  <c r="B592" i="2"/>
  <c r="G591" i="2"/>
  <c r="H591" i="2" s="1"/>
  <c r="G589" i="1"/>
  <c r="H589" i="1" s="1"/>
  <c r="D588" i="1"/>
  <c r="A591" i="1"/>
  <c r="C591" i="1" s="1"/>
  <c r="B590" i="1"/>
  <c r="F590" i="1"/>
  <c r="E590" i="1"/>
  <c r="D591" i="2" l="1"/>
  <c r="G592" i="2"/>
  <c r="H592" i="2" s="1"/>
  <c r="D592" i="2" s="1"/>
  <c r="A594" i="2"/>
  <c r="E593" i="2"/>
  <c r="C593" i="2"/>
  <c r="F593" i="2"/>
  <c r="B593" i="2"/>
  <c r="G590" i="1"/>
  <c r="H590" i="1" s="1"/>
  <c r="D589" i="1"/>
  <c r="A592" i="1"/>
  <c r="C592" i="1" s="1"/>
  <c r="B591" i="1"/>
  <c r="F591" i="1"/>
  <c r="E591" i="1"/>
  <c r="A595" i="2" l="1"/>
  <c r="E594" i="2"/>
  <c r="C594" i="2"/>
  <c r="F594" i="2"/>
  <c r="B594" i="2"/>
  <c r="G593" i="2"/>
  <c r="H593" i="2" s="1"/>
  <c r="G591" i="1"/>
  <c r="H591" i="1" s="1"/>
  <c r="D590" i="1"/>
  <c r="A593" i="1"/>
  <c r="C593" i="1" s="1"/>
  <c r="B592" i="1"/>
  <c r="F592" i="1"/>
  <c r="E592" i="1"/>
  <c r="A596" i="2" l="1"/>
  <c r="E595" i="2"/>
  <c r="C595" i="2"/>
  <c r="F595" i="2"/>
  <c r="B595" i="2"/>
  <c r="D593" i="2"/>
  <c r="G594" i="2"/>
  <c r="H594" i="2" s="1"/>
  <c r="G592" i="1"/>
  <c r="H592" i="1" s="1"/>
  <c r="D591" i="1"/>
  <c r="A594" i="1"/>
  <c r="C594" i="1" s="1"/>
  <c r="B593" i="1"/>
  <c r="F593" i="1"/>
  <c r="E593" i="1"/>
  <c r="G595" i="2" l="1"/>
  <c r="H595" i="2" s="1"/>
  <c r="A597" i="2"/>
  <c r="E596" i="2"/>
  <c r="C596" i="2"/>
  <c r="F596" i="2"/>
  <c r="B596" i="2"/>
  <c r="D594" i="2"/>
  <c r="G593" i="1"/>
  <c r="H593" i="1" s="1"/>
  <c r="D592" i="1"/>
  <c r="A595" i="1"/>
  <c r="C595" i="1" s="1"/>
  <c r="B594" i="1"/>
  <c r="F594" i="1"/>
  <c r="E594" i="1"/>
  <c r="D595" i="2" l="1"/>
  <c r="A598" i="2"/>
  <c r="E597" i="2"/>
  <c r="C597" i="2"/>
  <c r="F597" i="2"/>
  <c r="B597" i="2"/>
  <c r="G596" i="2"/>
  <c r="H596" i="2" s="1"/>
  <c r="G594" i="1"/>
  <c r="H594" i="1" s="1"/>
  <c r="D593" i="1"/>
  <c r="A596" i="1"/>
  <c r="C596" i="1" s="1"/>
  <c r="B595" i="1"/>
  <c r="F595" i="1"/>
  <c r="E595" i="1"/>
  <c r="D596" i="2" l="1"/>
  <c r="G597" i="2"/>
  <c r="H597" i="2" s="1"/>
  <c r="A599" i="2"/>
  <c r="E598" i="2"/>
  <c r="C598" i="2"/>
  <c r="F598" i="2"/>
  <c r="B598" i="2"/>
  <c r="G595" i="1"/>
  <c r="H595" i="1" s="1"/>
  <c r="D594" i="1"/>
  <c r="A597" i="1"/>
  <c r="C597" i="1" s="1"/>
  <c r="B596" i="1"/>
  <c r="F596" i="1"/>
  <c r="E596" i="1"/>
  <c r="D597" i="2" l="1"/>
  <c r="G598" i="2"/>
  <c r="H598" i="2" s="1"/>
  <c r="D598" i="2" s="1"/>
  <c r="A600" i="2"/>
  <c r="E599" i="2"/>
  <c r="C599" i="2"/>
  <c r="F599" i="2"/>
  <c r="B599" i="2"/>
  <c r="G596" i="1"/>
  <c r="H596" i="1" s="1"/>
  <c r="D595" i="1"/>
  <c r="A598" i="1"/>
  <c r="C598" i="1" s="1"/>
  <c r="B597" i="1"/>
  <c r="F597" i="1"/>
  <c r="E597" i="1"/>
  <c r="A601" i="2" l="1"/>
  <c r="E600" i="2"/>
  <c r="C600" i="2"/>
  <c r="F600" i="2"/>
  <c r="B600" i="2"/>
  <c r="G599" i="2"/>
  <c r="H599" i="2" s="1"/>
  <c r="G597" i="1"/>
  <c r="H597" i="1" s="1"/>
  <c r="D596" i="1"/>
  <c r="A599" i="1"/>
  <c r="C599" i="1" s="1"/>
  <c r="B598" i="1"/>
  <c r="F598" i="1"/>
  <c r="E598" i="1"/>
  <c r="A602" i="2" l="1"/>
  <c r="E601" i="2"/>
  <c r="C601" i="2"/>
  <c r="F601" i="2"/>
  <c r="B601" i="2"/>
  <c r="D599" i="2"/>
  <c r="G600" i="2"/>
  <c r="H600" i="2" s="1"/>
  <c r="G598" i="1"/>
  <c r="H598" i="1" s="1"/>
  <c r="D597" i="1"/>
  <c r="A600" i="1"/>
  <c r="C600" i="1" s="1"/>
  <c r="B599" i="1"/>
  <c r="F599" i="1"/>
  <c r="E599" i="1"/>
  <c r="D600" i="2" l="1"/>
  <c r="G601" i="2"/>
  <c r="H601" i="2" s="1"/>
  <c r="D601" i="2" s="1"/>
  <c r="A603" i="2"/>
  <c r="E602" i="2"/>
  <c r="C602" i="2"/>
  <c r="F602" i="2"/>
  <c r="B602" i="2"/>
  <c r="G599" i="1"/>
  <c r="H599" i="1" s="1"/>
  <c r="D598" i="1"/>
  <c r="A601" i="1"/>
  <c r="C601" i="1" s="1"/>
  <c r="B600" i="1"/>
  <c r="F600" i="1"/>
  <c r="E600" i="1"/>
  <c r="A604" i="2" l="1"/>
  <c r="E603" i="2"/>
  <c r="C603" i="2"/>
  <c r="F603" i="2"/>
  <c r="B603" i="2"/>
  <c r="G602" i="2"/>
  <c r="H602" i="2" s="1"/>
  <c r="G600" i="1"/>
  <c r="H600" i="1" s="1"/>
  <c r="D599" i="1"/>
  <c r="A602" i="1"/>
  <c r="C602" i="1" s="1"/>
  <c r="B601" i="1"/>
  <c r="F601" i="1"/>
  <c r="E601" i="1"/>
  <c r="D602" i="2" l="1"/>
  <c r="G603" i="2"/>
  <c r="H603" i="2" s="1"/>
  <c r="D603" i="2" s="1"/>
  <c r="F604" i="2"/>
  <c r="A605" i="2"/>
  <c r="E604" i="2"/>
  <c r="C604" i="2"/>
  <c r="B604" i="2"/>
  <c r="G601" i="1"/>
  <c r="H601" i="1" s="1"/>
  <c r="D600" i="1"/>
  <c r="A603" i="1"/>
  <c r="C603" i="1" s="1"/>
  <c r="B602" i="1"/>
  <c r="F602" i="1"/>
  <c r="E602" i="1"/>
  <c r="G604" i="2" l="1"/>
  <c r="H604" i="2" s="1"/>
  <c r="D604" i="2" s="1"/>
  <c r="F605" i="2"/>
  <c r="A606" i="2"/>
  <c r="E605" i="2"/>
  <c r="C605" i="2"/>
  <c r="B605" i="2"/>
  <c r="G602" i="1"/>
  <c r="H602" i="1" s="1"/>
  <c r="D601" i="1"/>
  <c r="A604" i="1"/>
  <c r="C604" i="1" s="1"/>
  <c r="B603" i="1"/>
  <c r="F603" i="1"/>
  <c r="E603" i="1"/>
  <c r="G605" i="2" l="1"/>
  <c r="H605" i="2" s="1"/>
  <c r="D605" i="2" s="1"/>
  <c r="F606" i="2"/>
  <c r="A607" i="2"/>
  <c r="E606" i="2"/>
  <c r="C606" i="2"/>
  <c r="B606" i="2"/>
  <c r="G603" i="1"/>
  <c r="H603" i="1" s="1"/>
  <c r="D602" i="1"/>
  <c r="A605" i="1"/>
  <c r="C605" i="1" s="1"/>
  <c r="B604" i="1"/>
  <c r="F604" i="1"/>
  <c r="E604" i="1"/>
  <c r="G606" i="2" l="1"/>
  <c r="H606" i="2" s="1"/>
  <c r="D606" i="2" s="1"/>
  <c r="F607" i="2"/>
  <c r="A608" i="2"/>
  <c r="E607" i="2"/>
  <c r="C607" i="2"/>
  <c r="B607" i="2"/>
  <c r="G604" i="1"/>
  <c r="H604" i="1" s="1"/>
  <c r="D603" i="1"/>
  <c r="A606" i="1"/>
  <c r="C606" i="1" s="1"/>
  <c r="B605" i="1"/>
  <c r="F605" i="1"/>
  <c r="E605" i="1"/>
  <c r="G607" i="2" l="1"/>
  <c r="H607" i="2" s="1"/>
  <c r="D607" i="2" s="1"/>
  <c r="F608" i="2"/>
  <c r="A609" i="2"/>
  <c r="E608" i="2"/>
  <c r="C608" i="2"/>
  <c r="B608" i="2"/>
  <c r="G605" i="1"/>
  <c r="H605" i="1" s="1"/>
  <c r="D604" i="1"/>
  <c r="A607" i="1"/>
  <c r="C607" i="1" s="1"/>
  <c r="B606" i="1"/>
  <c r="F606" i="1"/>
  <c r="E606" i="1"/>
  <c r="G608" i="2" l="1"/>
  <c r="H608" i="2" s="1"/>
  <c r="D608" i="2" s="1"/>
  <c r="F609" i="2"/>
  <c r="A610" i="2"/>
  <c r="E609" i="2"/>
  <c r="C609" i="2"/>
  <c r="B609" i="2"/>
  <c r="G606" i="1"/>
  <c r="H606" i="1" s="1"/>
  <c r="D605" i="1"/>
  <c r="A608" i="1"/>
  <c r="C608" i="1" s="1"/>
  <c r="B607" i="1"/>
  <c r="F607" i="1"/>
  <c r="E607" i="1"/>
  <c r="G609" i="2" l="1"/>
  <c r="H609" i="2" s="1"/>
  <c r="D609" i="2" s="1"/>
  <c r="F610" i="2"/>
  <c r="A611" i="2"/>
  <c r="E610" i="2"/>
  <c r="C610" i="2"/>
  <c r="B610" i="2"/>
  <c r="G607" i="1"/>
  <c r="H607" i="1" s="1"/>
  <c r="D606" i="1"/>
  <c r="A609" i="1"/>
  <c r="C609" i="1" s="1"/>
  <c r="B608" i="1"/>
  <c r="F608" i="1"/>
  <c r="E608" i="1"/>
  <c r="G610" i="2" l="1"/>
  <c r="H610" i="2" s="1"/>
  <c r="D610" i="2" s="1"/>
  <c r="F611" i="2"/>
  <c r="A612" i="2"/>
  <c r="E611" i="2"/>
  <c r="C611" i="2"/>
  <c r="B611" i="2"/>
  <c r="G608" i="1"/>
  <c r="H608" i="1" s="1"/>
  <c r="D607" i="1"/>
  <c r="A610" i="1"/>
  <c r="C610" i="1" s="1"/>
  <c r="B609" i="1"/>
  <c r="F609" i="1"/>
  <c r="E609" i="1"/>
  <c r="G611" i="2" l="1"/>
  <c r="H611" i="2" s="1"/>
  <c r="D611" i="2" s="1"/>
  <c r="F612" i="2"/>
  <c r="A613" i="2"/>
  <c r="E612" i="2"/>
  <c r="C612" i="2"/>
  <c r="B612" i="2"/>
  <c r="G609" i="1"/>
  <c r="H609" i="1" s="1"/>
  <c r="D608" i="1"/>
  <c r="A611" i="1"/>
  <c r="C611" i="1" s="1"/>
  <c r="B610" i="1"/>
  <c r="F610" i="1"/>
  <c r="E610" i="1"/>
  <c r="G612" i="2" l="1"/>
  <c r="H612" i="2" s="1"/>
  <c r="D612" i="2" s="1"/>
  <c r="F613" i="2"/>
  <c r="A614" i="2"/>
  <c r="E613" i="2"/>
  <c r="C613" i="2"/>
  <c r="B613" i="2"/>
  <c r="G610" i="1"/>
  <c r="H610" i="1" s="1"/>
  <c r="D609" i="1"/>
  <c r="A612" i="1"/>
  <c r="C612" i="1" s="1"/>
  <c r="B611" i="1"/>
  <c r="F611" i="1"/>
  <c r="E611" i="1"/>
  <c r="G613" i="2" l="1"/>
  <c r="H613" i="2" s="1"/>
  <c r="D613" i="2" s="1"/>
  <c r="F614" i="2"/>
  <c r="A615" i="2"/>
  <c r="E614" i="2"/>
  <c r="C614" i="2"/>
  <c r="B614" i="2"/>
  <c r="G611" i="1"/>
  <c r="H611" i="1" s="1"/>
  <c r="D610" i="1"/>
  <c r="A613" i="1"/>
  <c r="C613" i="1" s="1"/>
  <c r="B612" i="1"/>
  <c r="F612" i="1"/>
  <c r="E612" i="1"/>
  <c r="G614" i="2" l="1"/>
  <c r="H614" i="2"/>
  <c r="D614" i="2" s="1"/>
  <c r="F615" i="2"/>
  <c r="A616" i="2"/>
  <c r="E615" i="2"/>
  <c r="C615" i="2"/>
  <c r="B615" i="2"/>
  <c r="G612" i="1"/>
  <c r="H612" i="1" s="1"/>
  <c r="D611" i="1"/>
  <c r="A614" i="1"/>
  <c r="C614" i="1" s="1"/>
  <c r="B613" i="1"/>
  <c r="F613" i="1"/>
  <c r="E613" i="1"/>
  <c r="G615" i="2" l="1"/>
  <c r="H615" i="2" s="1"/>
  <c r="D615" i="2" s="1"/>
  <c r="F616" i="2"/>
  <c r="A617" i="2"/>
  <c r="E616" i="2"/>
  <c r="C616" i="2"/>
  <c r="B616" i="2"/>
  <c r="G613" i="1"/>
  <c r="H613" i="1" s="1"/>
  <c r="D612" i="1"/>
  <c r="A615" i="1"/>
  <c r="C615" i="1" s="1"/>
  <c r="B614" i="1"/>
  <c r="F614" i="1"/>
  <c r="E614" i="1"/>
  <c r="G616" i="2" l="1"/>
  <c r="H616" i="2" s="1"/>
  <c r="D616" i="2" s="1"/>
  <c r="F617" i="2"/>
  <c r="A618" i="2"/>
  <c r="E617" i="2"/>
  <c r="C617" i="2"/>
  <c r="B617" i="2"/>
  <c r="G614" i="1"/>
  <c r="H614" i="1" s="1"/>
  <c r="D613" i="1"/>
  <c r="A616" i="1"/>
  <c r="C616" i="1" s="1"/>
  <c r="B615" i="1"/>
  <c r="F615" i="1"/>
  <c r="E615" i="1"/>
  <c r="G617" i="2" l="1"/>
  <c r="H617" i="2" s="1"/>
  <c r="D617" i="2" s="1"/>
  <c r="F618" i="2"/>
  <c r="A619" i="2"/>
  <c r="E618" i="2"/>
  <c r="C618" i="2"/>
  <c r="B618" i="2"/>
  <c r="G615" i="1"/>
  <c r="H615" i="1" s="1"/>
  <c r="D614" i="1"/>
  <c r="A617" i="1"/>
  <c r="C617" i="1" s="1"/>
  <c r="B616" i="1"/>
  <c r="F616" i="1"/>
  <c r="E616" i="1"/>
  <c r="G618" i="2" l="1"/>
  <c r="H618" i="2" s="1"/>
  <c r="D618" i="2" s="1"/>
  <c r="F619" i="2"/>
  <c r="A620" i="2"/>
  <c r="E619" i="2"/>
  <c r="C619" i="2"/>
  <c r="B619" i="2"/>
  <c r="G616" i="1"/>
  <c r="H616" i="1" s="1"/>
  <c r="D615" i="1"/>
  <c r="A618" i="1"/>
  <c r="C618" i="1" s="1"/>
  <c r="B617" i="1"/>
  <c r="F617" i="1"/>
  <c r="E617" i="1"/>
  <c r="G619" i="2" l="1"/>
  <c r="H619" i="2" s="1"/>
  <c r="D619" i="2" s="1"/>
  <c r="F620" i="2"/>
  <c r="A621" i="2"/>
  <c r="E620" i="2"/>
  <c r="C620" i="2"/>
  <c r="B620" i="2"/>
  <c r="G617" i="1"/>
  <c r="H617" i="1" s="1"/>
  <c r="D616" i="1"/>
  <c r="A619" i="1"/>
  <c r="C619" i="1" s="1"/>
  <c r="B618" i="1"/>
  <c r="F618" i="1"/>
  <c r="E618" i="1"/>
  <c r="G620" i="2" l="1"/>
  <c r="H620" i="2" s="1"/>
  <c r="D620" i="2" s="1"/>
  <c r="F621" i="2"/>
  <c r="A622" i="2"/>
  <c r="E621" i="2"/>
  <c r="C621" i="2"/>
  <c r="B621" i="2"/>
  <c r="G618" i="1"/>
  <c r="H618" i="1" s="1"/>
  <c r="D617" i="1"/>
  <c r="A620" i="1"/>
  <c r="C620" i="1" s="1"/>
  <c r="B619" i="1"/>
  <c r="F619" i="1"/>
  <c r="E619" i="1"/>
  <c r="G621" i="2" l="1"/>
  <c r="H621" i="2" s="1"/>
  <c r="D621" i="2" s="1"/>
  <c r="F622" i="2"/>
  <c r="A623" i="2"/>
  <c r="E622" i="2"/>
  <c r="C622" i="2"/>
  <c r="B622" i="2"/>
  <c r="G619" i="1"/>
  <c r="H619" i="1" s="1"/>
  <c r="D618" i="1"/>
  <c r="A621" i="1"/>
  <c r="C621" i="1" s="1"/>
  <c r="B620" i="1"/>
  <c r="F620" i="1"/>
  <c r="E620" i="1"/>
  <c r="G622" i="2" l="1"/>
  <c r="H622" i="2" s="1"/>
  <c r="D622" i="2" s="1"/>
  <c r="F623" i="2"/>
  <c r="A624" i="2"/>
  <c r="E623" i="2"/>
  <c r="C623" i="2"/>
  <c r="B623" i="2"/>
  <c r="G620" i="1"/>
  <c r="H620" i="1" s="1"/>
  <c r="D619" i="1"/>
  <c r="A622" i="1"/>
  <c r="C622" i="1" s="1"/>
  <c r="B621" i="1"/>
  <c r="F621" i="1"/>
  <c r="E621" i="1"/>
  <c r="G623" i="2" l="1"/>
  <c r="H623" i="2" s="1"/>
  <c r="D623" i="2" s="1"/>
  <c r="F624" i="2"/>
  <c r="A625" i="2"/>
  <c r="E624" i="2"/>
  <c r="C624" i="2"/>
  <c r="B624" i="2"/>
  <c r="G621" i="1"/>
  <c r="H621" i="1" s="1"/>
  <c r="D620" i="1"/>
  <c r="A623" i="1"/>
  <c r="C623" i="1" s="1"/>
  <c r="B622" i="1"/>
  <c r="F622" i="1"/>
  <c r="E622" i="1"/>
  <c r="G624" i="2" l="1"/>
  <c r="H624" i="2" s="1"/>
  <c r="D624" i="2" s="1"/>
  <c r="F625" i="2"/>
  <c r="A626" i="2"/>
  <c r="E625" i="2"/>
  <c r="C625" i="2"/>
  <c r="B625" i="2"/>
  <c r="G622" i="1"/>
  <c r="H622" i="1" s="1"/>
  <c r="D621" i="1"/>
  <c r="A624" i="1"/>
  <c r="C624" i="1" s="1"/>
  <c r="B623" i="1"/>
  <c r="F623" i="1"/>
  <c r="E623" i="1"/>
  <c r="G625" i="2" l="1"/>
  <c r="H625" i="2" s="1"/>
  <c r="D625" i="2" s="1"/>
  <c r="F626" i="2"/>
  <c r="A627" i="2"/>
  <c r="E626" i="2"/>
  <c r="C626" i="2"/>
  <c r="B626" i="2"/>
  <c r="G623" i="1"/>
  <c r="H623" i="1" s="1"/>
  <c r="D622" i="1"/>
  <c r="A625" i="1"/>
  <c r="C625" i="1" s="1"/>
  <c r="B624" i="1"/>
  <c r="F624" i="1"/>
  <c r="E624" i="1"/>
  <c r="G626" i="2" l="1"/>
  <c r="H626" i="2" s="1"/>
  <c r="D626" i="2" s="1"/>
  <c r="F627" i="2"/>
  <c r="A628" i="2"/>
  <c r="E627" i="2"/>
  <c r="C627" i="2"/>
  <c r="B627" i="2"/>
  <c r="G624" i="1"/>
  <c r="H624" i="1" s="1"/>
  <c r="D623" i="1"/>
  <c r="A626" i="1"/>
  <c r="C626" i="1" s="1"/>
  <c r="B625" i="1"/>
  <c r="F625" i="1"/>
  <c r="E625" i="1"/>
  <c r="G627" i="2" l="1"/>
  <c r="H627" i="2" s="1"/>
  <c r="D627" i="2" s="1"/>
  <c r="F628" i="2"/>
  <c r="A629" i="2"/>
  <c r="E628" i="2"/>
  <c r="C628" i="2"/>
  <c r="B628" i="2"/>
  <c r="G625" i="1"/>
  <c r="H625" i="1" s="1"/>
  <c r="D624" i="1"/>
  <c r="A627" i="1"/>
  <c r="C627" i="1" s="1"/>
  <c r="B626" i="1"/>
  <c r="F626" i="1"/>
  <c r="E626" i="1"/>
  <c r="G628" i="2" l="1"/>
  <c r="H628" i="2" s="1"/>
  <c r="D628" i="2" s="1"/>
  <c r="F629" i="2"/>
  <c r="A630" i="2"/>
  <c r="E629" i="2"/>
  <c r="C629" i="2"/>
  <c r="B629" i="2"/>
  <c r="G626" i="1"/>
  <c r="H626" i="1" s="1"/>
  <c r="D625" i="1"/>
  <c r="A628" i="1"/>
  <c r="C628" i="1" s="1"/>
  <c r="B627" i="1"/>
  <c r="F627" i="1"/>
  <c r="E627" i="1"/>
  <c r="G629" i="2" l="1"/>
  <c r="H629" i="2" s="1"/>
  <c r="D629" i="2" s="1"/>
  <c r="F630" i="2"/>
  <c r="A631" i="2"/>
  <c r="E630" i="2"/>
  <c r="C630" i="2"/>
  <c r="B630" i="2"/>
  <c r="G627" i="1"/>
  <c r="H627" i="1" s="1"/>
  <c r="D626" i="1"/>
  <c r="A629" i="1"/>
  <c r="C629" i="1" s="1"/>
  <c r="B628" i="1"/>
  <c r="F628" i="1"/>
  <c r="E628" i="1"/>
  <c r="G630" i="2" l="1"/>
  <c r="H630" i="2" s="1"/>
  <c r="D630" i="2" s="1"/>
  <c r="F631" i="2"/>
  <c r="A632" i="2"/>
  <c r="E631" i="2"/>
  <c r="C631" i="2"/>
  <c r="B631" i="2"/>
  <c r="G628" i="1"/>
  <c r="H628" i="1" s="1"/>
  <c r="D627" i="1"/>
  <c r="A630" i="1"/>
  <c r="C630" i="1" s="1"/>
  <c r="B629" i="1"/>
  <c r="F629" i="1"/>
  <c r="E629" i="1"/>
  <c r="G631" i="2" l="1"/>
  <c r="H631" i="2" s="1"/>
  <c r="D631" i="2" s="1"/>
  <c r="F632" i="2"/>
  <c r="A633" i="2"/>
  <c r="E632" i="2"/>
  <c r="C632" i="2"/>
  <c r="B632" i="2"/>
  <c r="G629" i="1"/>
  <c r="H629" i="1" s="1"/>
  <c r="D628" i="1"/>
  <c r="A631" i="1"/>
  <c r="C631" i="1" s="1"/>
  <c r="B630" i="1"/>
  <c r="F630" i="1"/>
  <c r="E630" i="1"/>
  <c r="G632" i="2" l="1"/>
  <c r="H632" i="2" s="1"/>
  <c r="D632" i="2" s="1"/>
  <c r="F633" i="2"/>
  <c r="A634" i="2"/>
  <c r="E633" i="2"/>
  <c r="C633" i="2"/>
  <c r="B633" i="2"/>
  <c r="D629" i="1"/>
  <c r="G630" i="1"/>
  <c r="H630" i="1" s="1"/>
  <c r="A632" i="1"/>
  <c r="C632" i="1" s="1"/>
  <c r="B631" i="1"/>
  <c r="F631" i="1"/>
  <c r="E631" i="1"/>
  <c r="G633" i="2" l="1"/>
  <c r="H633" i="2" s="1"/>
  <c r="D633" i="2" s="1"/>
  <c r="F634" i="2"/>
  <c r="A635" i="2"/>
  <c r="E634" i="2"/>
  <c r="C634" i="2"/>
  <c r="B634" i="2"/>
  <c r="G631" i="1"/>
  <c r="H631" i="1" s="1"/>
  <c r="D630" i="1"/>
  <c r="A633" i="1"/>
  <c r="C633" i="1" s="1"/>
  <c r="B632" i="1"/>
  <c r="F632" i="1"/>
  <c r="E632" i="1"/>
  <c r="G634" i="2" l="1"/>
  <c r="H634" i="2" s="1"/>
  <c r="D634" i="2" s="1"/>
  <c r="F635" i="2"/>
  <c r="A636" i="2"/>
  <c r="E635" i="2"/>
  <c r="C635" i="2"/>
  <c r="B635" i="2"/>
  <c r="G632" i="1"/>
  <c r="H632" i="1" s="1"/>
  <c r="D631" i="1"/>
  <c r="A634" i="1"/>
  <c r="C634" i="1" s="1"/>
  <c r="B633" i="1"/>
  <c r="F633" i="1"/>
  <c r="E633" i="1"/>
  <c r="G635" i="2" l="1"/>
  <c r="H635" i="2" s="1"/>
  <c r="D635" i="2" s="1"/>
  <c r="F636" i="2"/>
  <c r="A637" i="2"/>
  <c r="E636" i="2"/>
  <c r="C636" i="2"/>
  <c r="B636" i="2"/>
  <c r="G633" i="1"/>
  <c r="H633" i="1" s="1"/>
  <c r="D632" i="1"/>
  <c r="A635" i="1"/>
  <c r="C635" i="1" s="1"/>
  <c r="B634" i="1"/>
  <c r="F634" i="1"/>
  <c r="E634" i="1"/>
  <c r="G636" i="2" l="1"/>
  <c r="H636" i="2" s="1"/>
  <c r="D636" i="2" s="1"/>
  <c r="F637" i="2"/>
  <c r="A638" i="2"/>
  <c r="E637" i="2"/>
  <c r="C637" i="2"/>
  <c r="B637" i="2"/>
  <c r="G634" i="1"/>
  <c r="H634" i="1" s="1"/>
  <c r="D633" i="1"/>
  <c r="A636" i="1"/>
  <c r="C636" i="1" s="1"/>
  <c r="B635" i="1"/>
  <c r="F635" i="1"/>
  <c r="E635" i="1"/>
  <c r="G637" i="2" l="1"/>
  <c r="H637" i="2"/>
  <c r="D637" i="2" s="1"/>
  <c r="F638" i="2"/>
  <c r="A639" i="2"/>
  <c r="E638" i="2"/>
  <c r="C638" i="2"/>
  <c r="B638" i="2"/>
  <c r="G635" i="1"/>
  <c r="H635" i="1" s="1"/>
  <c r="D634" i="1"/>
  <c r="A637" i="1"/>
  <c r="C637" i="1" s="1"/>
  <c r="B636" i="1"/>
  <c r="F636" i="1"/>
  <c r="E636" i="1"/>
  <c r="G638" i="2" l="1"/>
  <c r="H638" i="2" s="1"/>
  <c r="D638" i="2" s="1"/>
  <c r="F639" i="2"/>
  <c r="A640" i="2"/>
  <c r="E639" i="2"/>
  <c r="C639" i="2"/>
  <c r="B639" i="2"/>
  <c r="G636" i="1"/>
  <c r="H636" i="1" s="1"/>
  <c r="D635" i="1"/>
  <c r="A638" i="1"/>
  <c r="C638" i="1" s="1"/>
  <c r="B637" i="1"/>
  <c r="F637" i="1"/>
  <c r="E637" i="1"/>
  <c r="G639" i="2" l="1"/>
  <c r="H639" i="2" s="1"/>
  <c r="D639" i="2" s="1"/>
  <c r="F640" i="2"/>
  <c r="A641" i="2"/>
  <c r="E640" i="2"/>
  <c r="C640" i="2"/>
  <c r="B640" i="2"/>
  <c r="G637" i="1"/>
  <c r="H637" i="1" s="1"/>
  <c r="D636" i="1"/>
  <c r="A639" i="1"/>
  <c r="C639" i="1" s="1"/>
  <c r="B638" i="1"/>
  <c r="F638" i="1"/>
  <c r="E638" i="1"/>
  <c r="G640" i="2" l="1"/>
  <c r="H640" i="2" s="1"/>
  <c r="D640" i="2" s="1"/>
  <c r="F641" i="2"/>
  <c r="A642" i="2"/>
  <c r="E641" i="2"/>
  <c r="C641" i="2"/>
  <c r="B641" i="2"/>
  <c r="G638" i="1"/>
  <c r="H638" i="1" s="1"/>
  <c r="D637" i="1"/>
  <c r="A640" i="1"/>
  <c r="C640" i="1" s="1"/>
  <c r="B639" i="1"/>
  <c r="F639" i="1"/>
  <c r="E639" i="1"/>
  <c r="G641" i="2" l="1"/>
  <c r="H641" i="2" s="1"/>
  <c r="D641" i="2" s="1"/>
  <c r="F642" i="2"/>
  <c r="A643" i="2"/>
  <c r="E642" i="2"/>
  <c r="C642" i="2"/>
  <c r="B642" i="2"/>
  <c r="G639" i="1"/>
  <c r="H639" i="1" s="1"/>
  <c r="D638" i="1"/>
  <c r="A641" i="1"/>
  <c r="C641" i="1" s="1"/>
  <c r="B640" i="1"/>
  <c r="F640" i="1"/>
  <c r="E640" i="1"/>
  <c r="G642" i="2" l="1"/>
  <c r="H642" i="2" s="1"/>
  <c r="D642" i="2" s="1"/>
  <c r="F643" i="2"/>
  <c r="A644" i="2"/>
  <c r="E643" i="2"/>
  <c r="C643" i="2"/>
  <c r="B643" i="2"/>
  <c r="G640" i="1"/>
  <c r="H640" i="1" s="1"/>
  <c r="D639" i="1"/>
  <c r="A642" i="1"/>
  <c r="C642" i="1" s="1"/>
  <c r="B641" i="1"/>
  <c r="F641" i="1"/>
  <c r="E641" i="1"/>
  <c r="G643" i="2" l="1"/>
  <c r="H643" i="2" s="1"/>
  <c r="D643" i="2" s="1"/>
  <c r="F644" i="2"/>
  <c r="A645" i="2"/>
  <c r="E644" i="2"/>
  <c r="C644" i="2"/>
  <c r="B644" i="2"/>
  <c r="G641" i="1"/>
  <c r="H641" i="1" s="1"/>
  <c r="D640" i="1"/>
  <c r="A643" i="1"/>
  <c r="C643" i="1" s="1"/>
  <c r="B642" i="1"/>
  <c r="F642" i="1"/>
  <c r="E642" i="1"/>
  <c r="G644" i="2" l="1"/>
  <c r="H644" i="2" s="1"/>
  <c r="D644" i="2" s="1"/>
  <c r="F645" i="2"/>
  <c r="A646" i="2"/>
  <c r="E645" i="2"/>
  <c r="C645" i="2"/>
  <c r="B645" i="2"/>
  <c r="G642" i="1"/>
  <c r="H642" i="1" s="1"/>
  <c r="D641" i="1"/>
  <c r="A644" i="1"/>
  <c r="C644" i="1" s="1"/>
  <c r="B643" i="1"/>
  <c r="F643" i="1"/>
  <c r="E643" i="1"/>
  <c r="G645" i="2" l="1"/>
  <c r="H645" i="2" s="1"/>
  <c r="D645" i="2" s="1"/>
  <c r="F646" i="2"/>
  <c r="A647" i="2"/>
  <c r="E646" i="2"/>
  <c r="C646" i="2"/>
  <c r="B646" i="2"/>
  <c r="G643" i="1"/>
  <c r="H643" i="1" s="1"/>
  <c r="D642" i="1"/>
  <c r="A645" i="1"/>
  <c r="C645" i="1" s="1"/>
  <c r="B644" i="1"/>
  <c r="F644" i="1"/>
  <c r="E644" i="1"/>
  <c r="G646" i="2" l="1"/>
  <c r="H646" i="2" s="1"/>
  <c r="D646" i="2" s="1"/>
  <c r="F647" i="2"/>
  <c r="A648" i="2"/>
  <c r="E647" i="2"/>
  <c r="C647" i="2"/>
  <c r="B647" i="2"/>
  <c r="G644" i="1"/>
  <c r="H644" i="1" s="1"/>
  <c r="D643" i="1"/>
  <c r="A646" i="1"/>
  <c r="C646" i="1" s="1"/>
  <c r="B645" i="1"/>
  <c r="F645" i="1"/>
  <c r="E645" i="1"/>
  <c r="G647" i="2" l="1"/>
  <c r="H647" i="2" s="1"/>
  <c r="D647" i="2" s="1"/>
  <c r="F648" i="2"/>
  <c r="A649" i="2"/>
  <c r="E648" i="2"/>
  <c r="C648" i="2"/>
  <c r="B648" i="2"/>
  <c r="G645" i="1"/>
  <c r="H645" i="1" s="1"/>
  <c r="D644" i="1"/>
  <c r="A647" i="1"/>
  <c r="C647" i="1" s="1"/>
  <c r="B646" i="1"/>
  <c r="F646" i="1"/>
  <c r="E646" i="1"/>
  <c r="G648" i="2" l="1"/>
  <c r="H648" i="2" s="1"/>
  <c r="D648" i="2" s="1"/>
  <c r="F649" i="2"/>
  <c r="A650" i="2"/>
  <c r="E649" i="2"/>
  <c r="C649" i="2"/>
  <c r="B649" i="2"/>
  <c r="G646" i="1"/>
  <c r="H646" i="1" s="1"/>
  <c r="D645" i="1"/>
  <c r="A648" i="1"/>
  <c r="C648" i="1" s="1"/>
  <c r="B647" i="1"/>
  <c r="F647" i="1"/>
  <c r="E647" i="1"/>
  <c r="G649" i="2" l="1"/>
  <c r="H649" i="2" s="1"/>
  <c r="D649" i="2" s="1"/>
  <c r="F650" i="2"/>
  <c r="A651" i="2"/>
  <c r="E650" i="2"/>
  <c r="C650" i="2"/>
  <c r="B650" i="2"/>
  <c r="G647" i="1"/>
  <c r="H647" i="1" s="1"/>
  <c r="D646" i="1"/>
  <c r="A649" i="1"/>
  <c r="C649" i="1" s="1"/>
  <c r="B648" i="1"/>
  <c r="F648" i="1"/>
  <c r="E648" i="1"/>
  <c r="G650" i="2" l="1"/>
  <c r="H650" i="2"/>
  <c r="D650" i="2" s="1"/>
  <c r="F651" i="2"/>
  <c r="A652" i="2"/>
  <c r="E651" i="2"/>
  <c r="C651" i="2"/>
  <c r="B651" i="2"/>
  <c r="G648" i="1"/>
  <c r="H648" i="1" s="1"/>
  <c r="D647" i="1"/>
  <c r="A650" i="1"/>
  <c r="C650" i="1" s="1"/>
  <c r="B649" i="1"/>
  <c r="F649" i="1"/>
  <c r="E649" i="1"/>
  <c r="G651" i="2" l="1"/>
  <c r="H651" i="2" s="1"/>
  <c r="D651" i="2" s="1"/>
  <c r="F652" i="2"/>
  <c r="A653" i="2"/>
  <c r="E652" i="2"/>
  <c r="C652" i="2"/>
  <c r="B652" i="2"/>
  <c r="G649" i="1"/>
  <c r="H649" i="1" s="1"/>
  <c r="D648" i="1"/>
  <c r="A651" i="1"/>
  <c r="C651" i="1" s="1"/>
  <c r="B650" i="1"/>
  <c r="F650" i="1"/>
  <c r="E650" i="1"/>
  <c r="G652" i="2" l="1"/>
  <c r="H652" i="2" s="1"/>
  <c r="D652" i="2" s="1"/>
  <c r="F653" i="2"/>
  <c r="A654" i="2"/>
  <c r="E653" i="2"/>
  <c r="C653" i="2"/>
  <c r="B653" i="2"/>
  <c r="G650" i="1"/>
  <c r="H650" i="1" s="1"/>
  <c r="D649" i="1"/>
  <c r="A652" i="1"/>
  <c r="C652" i="1" s="1"/>
  <c r="B651" i="1"/>
  <c r="F651" i="1"/>
  <c r="E651" i="1"/>
  <c r="G653" i="2" l="1"/>
  <c r="H653" i="2"/>
  <c r="D653" i="2" s="1"/>
  <c r="F654" i="2"/>
  <c r="A655" i="2"/>
  <c r="E654" i="2"/>
  <c r="C654" i="2"/>
  <c r="B654" i="2"/>
  <c r="G651" i="1"/>
  <c r="H651" i="1" s="1"/>
  <c r="D650" i="1"/>
  <c r="A653" i="1"/>
  <c r="C653" i="1" s="1"/>
  <c r="B652" i="1"/>
  <c r="F652" i="1"/>
  <c r="E652" i="1"/>
  <c r="G654" i="2" l="1"/>
  <c r="H654" i="2"/>
  <c r="D654" i="2" s="1"/>
  <c r="F655" i="2"/>
  <c r="A656" i="2"/>
  <c r="E655" i="2"/>
  <c r="C655" i="2"/>
  <c r="B655" i="2"/>
  <c r="G652" i="1"/>
  <c r="H652" i="1" s="1"/>
  <c r="D651" i="1"/>
  <c r="A654" i="1"/>
  <c r="C654" i="1" s="1"/>
  <c r="B653" i="1"/>
  <c r="F653" i="1"/>
  <c r="E653" i="1"/>
  <c r="G655" i="2" l="1"/>
  <c r="H655" i="2" s="1"/>
  <c r="D655" i="2" s="1"/>
  <c r="F656" i="2"/>
  <c r="A657" i="2"/>
  <c r="E656" i="2"/>
  <c r="C656" i="2"/>
  <c r="B656" i="2"/>
  <c r="G653" i="1"/>
  <c r="H653" i="1" s="1"/>
  <c r="D652" i="1"/>
  <c r="A655" i="1"/>
  <c r="C655" i="1" s="1"/>
  <c r="B654" i="1"/>
  <c r="F654" i="1"/>
  <c r="E654" i="1"/>
  <c r="G656" i="2" l="1"/>
  <c r="H656" i="2"/>
  <c r="D656" i="2" s="1"/>
  <c r="F657" i="2"/>
  <c r="A658" i="2"/>
  <c r="E657" i="2"/>
  <c r="C657" i="2"/>
  <c r="B657" i="2"/>
  <c r="G654" i="1"/>
  <c r="H654" i="1" s="1"/>
  <c r="D653" i="1"/>
  <c r="A656" i="1"/>
  <c r="C656" i="1" s="1"/>
  <c r="B655" i="1"/>
  <c r="F655" i="1"/>
  <c r="E655" i="1"/>
  <c r="G657" i="2" l="1"/>
  <c r="H657" i="2" s="1"/>
  <c r="D657" i="2" s="1"/>
  <c r="F658" i="2"/>
  <c r="A659" i="2"/>
  <c r="E658" i="2"/>
  <c r="C658" i="2"/>
  <c r="B658" i="2"/>
  <c r="G655" i="1"/>
  <c r="H655" i="1" s="1"/>
  <c r="D654" i="1"/>
  <c r="A657" i="1"/>
  <c r="C657" i="1" s="1"/>
  <c r="B656" i="1"/>
  <c r="F656" i="1"/>
  <c r="E656" i="1"/>
  <c r="G658" i="2" l="1"/>
  <c r="H658" i="2"/>
  <c r="D658" i="2" s="1"/>
  <c r="F659" i="2"/>
  <c r="A660" i="2"/>
  <c r="E659" i="2"/>
  <c r="C659" i="2"/>
  <c r="B659" i="2"/>
  <c r="G656" i="1"/>
  <c r="H656" i="1" s="1"/>
  <c r="D655" i="1"/>
  <c r="A658" i="1"/>
  <c r="C658" i="1" s="1"/>
  <c r="B657" i="1"/>
  <c r="F657" i="1"/>
  <c r="E657" i="1"/>
  <c r="G659" i="2" l="1"/>
  <c r="H659" i="2" s="1"/>
  <c r="D659" i="2" s="1"/>
  <c r="F660" i="2"/>
  <c r="A661" i="2"/>
  <c r="E660" i="2"/>
  <c r="C660" i="2"/>
  <c r="B660" i="2"/>
  <c r="G657" i="1"/>
  <c r="H657" i="1" s="1"/>
  <c r="D656" i="1"/>
  <c r="A659" i="1"/>
  <c r="C659" i="1" s="1"/>
  <c r="B658" i="1"/>
  <c r="F658" i="1"/>
  <c r="E658" i="1"/>
  <c r="G660" i="2" l="1"/>
  <c r="H660" i="2"/>
  <c r="D660" i="2" s="1"/>
  <c r="F661" i="2"/>
  <c r="A662" i="2"/>
  <c r="E661" i="2"/>
  <c r="C661" i="2"/>
  <c r="B661" i="2"/>
  <c r="G658" i="1"/>
  <c r="H658" i="1" s="1"/>
  <c r="D657" i="1"/>
  <c r="A660" i="1"/>
  <c r="C660" i="1" s="1"/>
  <c r="B659" i="1"/>
  <c r="F659" i="1"/>
  <c r="E659" i="1"/>
  <c r="G661" i="2" l="1"/>
  <c r="H661" i="2" s="1"/>
  <c r="D661" i="2" s="1"/>
  <c r="F662" i="2"/>
  <c r="A663" i="2"/>
  <c r="E662" i="2"/>
  <c r="C662" i="2"/>
  <c r="B662" i="2"/>
  <c r="G659" i="1"/>
  <c r="H659" i="1" s="1"/>
  <c r="D658" i="1"/>
  <c r="A661" i="1"/>
  <c r="C661" i="1" s="1"/>
  <c r="B660" i="1"/>
  <c r="F660" i="1"/>
  <c r="E660" i="1"/>
  <c r="G662" i="2" l="1"/>
  <c r="H662" i="2" s="1"/>
  <c r="D662" i="2" s="1"/>
  <c r="F663" i="2"/>
  <c r="A664" i="2"/>
  <c r="E663" i="2"/>
  <c r="C663" i="2"/>
  <c r="B663" i="2"/>
  <c r="G660" i="1"/>
  <c r="H660" i="1" s="1"/>
  <c r="D659" i="1"/>
  <c r="A662" i="1"/>
  <c r="C662" i="1" s="1"/>
  <c r="B661" i="1"/>
  <c r="F661" i="1"/>
  <c r="E661" i="1"/>
  <c r="G663" i="2" l="1"/>
  <c r="H663" i="2"/>
  <c r="D663" i="2" s="1"/>
  <c r="F664" i="2"/>
  <c r="A665" i="2"/>
  <c r="E664" i="2"/>
  <c r="C664" i="2"/>
  <c r="B664" i="2"/>
  <c r="G661" i="1"/>
  <c r="H661" i="1" s="1"/>
  <c r="D660" i="1"/>
  <c r="A663" i="1"/>
  <c r="C663" i="1" s="1"/>
  <c r="B662" i="1"/>
  <c r="F662" i="1"/>
  <c r="E662" i="1"/>
  <c r="G664" i="2" l="1"/>
  <c r="H664" i="2" s="1"/>
  <c r="D664" i="2" s="1"/>
  <c r="F665" i="2"/>
  <c r="A666" i="2"/>
  <c r="E665" i="2"/>
  <c r="C665" i="2"/>
  <c r="B665" i="2"/>
  <c r="G662" i="1"/>
  <c r="H662" i="1" s="1"/>
  <c r="D661" i="1"/>
  <c r="A664" i="1"/>
  <c r="C664" i="1" s="1"/>
  <c r="B663" i="1"/>
  <c r="F663" i="1"/>
  <c r="E663" i="1"/>
  <c r="G665" i="2" l="1"/>
  <c r="H665" i="2" s="1"/>
  <c r="D665" i="2" s="1"/>
  <c r="F666" i="2"/>
  <c r="A667" i="2"/>
  <c r="E666" i="2"/>
  <c r="C666" i="2"/>
  <c r="B666" i="2"/>
  <c r="G663" i="1"/>
  <c r="H663" i="1" s="1"/>
  <c r="D662" i="1"/>
  <c r="A665" i="1"/>
  <c r="C665" i="1" s="1"/>
  <c r="B664" i="1"/>
  <c r="F664" i="1"/>
  <c r="E664" i="1"/>
  <c r="G666" i="2" l="1"/>
  <c r="H666" i="2" s="1"/>
  <c r="D666" i="2" s="1"/>
  <c r="F667" i="2"/>
  <c r="A668" i="2"/>
  <c r="E667" i="2"/>
  <c r="C667" i="2"/>
  <c r="B667" i="2"/>
  <c r="G664" i="1"/>
  <c r="H664" i="1" s="1"/>
  <c r="D663" i="1"/>
  <c r="A666" i="1"/>
  <c r="C666" i="1" s="1"/>
  <c r="B665" i="1"/>
  <c r="F665" i="1"/>
  <c r="E665" i="1"/>
  <c r="G667" i="2" l="1"/>
  <c r="H667" i="2" s="1"/>
  <c r="D667" i="2" s="1"/>
  <c r="F668" i="2"/>
  <c r="A669" i="2"/>
  <c r="E668" i="2"/>
  <c r="C668" i="2"/>
  <c r="B668" i="2"/>
  <c r="G665" i="1"/>
  <c r="H665" i="1" s="1"/>
  <c r="D664" i="1"/>
  <c r="A667" i="1"/>
  <c r="C667" i="1" s="1"/>
  <c r="B666" i="1"/>
  <c r="F666" i="1"/>
  <c r="E666" i="1"/>
  <c r="G668" i="2" l="1"/>
  <c r="H668" i="2" s="1"/>
  <c r="F669" i="2"/>
  <c r="A670" i="2"/>
  <c r="E669" i="2"/>
  <c r="C669" i="2"/>
  <c r="B669" i="2"/>
  <c r="G666" i="1"/>
  <c r="H666" i="1" s="1"/>
  <c r="D665" i="1"/>
  <c r="A668" i="1"/>
  <c r="C668" i="1" s="1"/>
  <c r="B667" i="1"/>
  <c r="F667" i="1"/>
  <c r="E667" i="1"/>
  <c r="G669" i="2" l="1"/>
  <c r="H669" i="2"/>
  <c r="D669" i="2" s="1"/>
  <c r="F670" i="2"/>
  <c r="A671" i="2"/>
  <c r="E670" i="2"/>
  <c r="C670" i="2"/>
  <c r="B670" i="2"/>
  <c r="D668" i="2"/>
  <c r="G667" i="1"/>
  <c r="H667" i="1" s="1"/>
  <c r="D666" i="1"/>
  <c r="A669" i="1"/>
  <c r="C669" i="1" s="1"/>
  <c r="B668" i="1"/>
  <c r="F668" i="1"/>
  <c r="E668" i="1"/>
  <c r="G670" i="2" l="1"/>
  <c r="H670" i="2" s="1"/>
  <c r="F671" i="2"/>
  <c r="A672" i="2"/>
  <c r="E671" i="2"/>
  <c r="C671" i="2"/>
  <c r="B671" i="2"/>
  <c r="G668" i="1"/>
  <c r="H668" i="1" s="1"/>
  <c r="D667" i="1"/>
  <c r="A670" i="1"/>
  <c r="C670" i="1" s="1"/>
  <c r="B669" i="1"/>
  <c r="F669" i="1"/>
  <c r="E669" i="1"/>
  <c r="G671" i="2" l="1"/>
  <c r="H671" i="2" s="1"/>
  <c r="D671" i="2" s="1"/>
  <c r="F672" i="2"/>
  <c r="A673" i="2"/>
  <c r="E672" i="2"/>
  <c r="C672" i="2"/>
  <c r="B672" i="2"/>
  <c r="D670" i="2"/>
  <c r="G669" i="1"/>
  <c r="H669" i="1" s="1"/>
  <c r="D668" i="1"/>
  <c r="A671" i="1"/>
  <c r="C671" i="1" s="1"/>
  <c r="B670" i="1"/>
  <c r="F670" i="1"/>
  <c r="E670" i="1"/>
  <c r="G672" i="2" l="1"/>
  <c r="H672" i="2" s="1"/>
  <c r="F673" i="2"/>
  <c r="A674" i="2"/>
  <c r="E673" i="2"/>
  <c r="C673" i="2"/>
  <c r="B673" i="2"/>
  <c r="G670" i="1"/>
  <c r="H670" i="1" s="1"/>
  <c r="D669" i="1"/>
  <c r="A672" i="1"/>
  <c r="C672" i="1" s="1"/>
  <c r="B671" i="1"/>
  <c r="F671" i="1"/>
  <c r="E671" i="1"/>
  <c r="G673" i="2" l="1"/>
  <c r="H673" i="2" s="1"/>
  <c r="D673" i="2" s="1"/>
  <c r="F674" i="2"/>
  <c r="A675" i="2"/>
  <c r="E674" i="2"/>
  <c r="C674" i="2"/>
  <c r="B674" i="2"/>
  <c r="D672" i="2"/>
  <c r="G671" i="1"/>
  <c r="H671" i="1" s="1"/>
  <c r="D670" i="1"/>
  <c r="A673" i="1"/>
  <c r="C673" i="1" s="1"/>
  <c r="B672" i="1"/>
  <c r="F672" i="1"/>
  <c r="E672" i="1"/>
  <c r="G674" i="2" l="1"/>
  <c r="H674" i="2" s="1"/>
  <c r="D674" i="2" s="1"/>
  <c r="F675" i="2"/>
  <c r="A676" i="2"/>
  <c r="E675" i="2"/>
  <c r="C675" i="2"/>
  <c r="B675" i="2"/>
  <c r="G672" i="1"/>
  <c r="H672" i="1" s="1"/>
  <c r="D671" i="1"/>
  <c r="A674" i="1"/>
  <c r="C674" i="1" s="1"/>
  <c r="B673" i="1"/>
  <c r="F673" i="1"/>
  <c r="E673" i="1"/>
  <c r="G675" i="2" l="1"/>
  <c r="H675" i="2" s="1"/>
  <c r="F676" i="2"/>
  <c r="A677" i="2"/>
  <c r="E676" i="2"/>
  <c r="C676" i="2"/>
  <c r="B676" i="2"/>
  <c r="G673" i="1"/>
  <c r="H673" i="1" s="1"/>
  <c r="D672" i="1"/>
  <c r="A675" i="1"/>
  <c r="C675" i="1" s="1"/>
  <c r="B674" i="1"/>
  <c r="F674" i="1"/>
  <c r="E674" i="1"/>
  <c r="G676" i="2" l="1"/>
  <c r="H676" i="2" s="1"/>
  <c r="D676" i="2" s="1"/>
  <c r="F677" i="2"/>
  <c r="A678" i="2"/>
  <c r="E677" i="2"/>
  <c r="C677" i="2"/>
  <c r="B677" i="2"/>
  <c r="D675" i="2"/>
  <c r="G674" i="1"/>
  <c r="H674" i="1" s="1"/>
  <c r="D673" i="1"/>
  <c r="A676" i="1"/>
  <c r="C676" i="1" s="1"/>
  <c r="B675" i="1"/>
  <c r="F675" i="1"/>
  <c r="E675" i="1"/>
  <c r="G677" i="2" l="1"/>
  <c r="H677" i="2" s="1"/>
  <c r="D677" i="2" s="1"/>
  <c r="F678" i="2"/>
  <c r="A679" i="2"/>
  <c r="E678" i="2"/>
  <c r="C678" i="2"/>
  <c r="B678" i="2"/>
  <c r="G675" i="1"/>
  <c r="H675" i="1" s="1"/>
  <c r="D674" i="1"/>
  <c r="A677" i="1"/>
  <c r="C677" i="1" s="1"/>
  <c r="B676" i="1"/>
  <c r="F676" i="1"/>
  <c r="E676" i="1"/>
  <c r="G678" i="2" l="1"/>
  <c r="H678" i="2"/>
  <c r="F679" i="2"/>
  <c r="A680" i="2"/>
  <c r="E679" i="2"/>
  <c r="C679" i="2"/>
  <c r="B679" i="2"/>
  <c r="G676" i="1"/>
  <c r="H676" i="1" s="1"/>
  <c r="D675" i="1"/>
  <c r="A678" i="1"/>
  <c r="C678" i="1" s="1"/>
  <c r="B677" i="1"/>
  <c r="F677" i="1"/>
  <c r="E677" i="1"/>
  <c r="G679" i="2" l="1"/>
  <c r="H679" i="2"/>
  <c r="D679" i="2" s="1"/>
  <c r="D678" i="2"/>
  <c r="F680" i="2"/>
  <c r="A681" i="2"/>
  <c r="E680" i="2"/>
  <c r="C680" i="2"/>
  <c r="B680" i="2"/>
  <c r="G677" i="1"/>
  <c r="H677" i="1" s="1"/>
  <c r="D676" i="1"/>
  <c r="A679" i="1"/>
  <c r="C679" i="1" s="1"/>
  <c r="B678" i="1"/>
  <c r="F678" i="1"/>
  <c r="E678" i="1"/>
  <c r="G680" i="2" l="1"/>
  <c r="H680" i="2" s="1"/>
  <c r="D680" i="2" s="1"/>
  <c r="F681" i="2"/>
  <c r="A682" i="2"/>
  <c r="E681" i="2"/>
  <c r="C681" i="2"/>
  <c r="B681" i="2"/>
  <c r="G678" i="1"/>
  <c r="H678" i="1" s="1"/>
  <c r="D677" i="1"/>
  <c r="A680" i="1"/>
  <c r="C680" i="1" s="1"/>
  <c r="B679" i="1"/>
  <c r="F679" i="1"/>
  <c r="E679" i="1"/>
  <c r="G681" i="2" l="1"/>
  <c r="H681" i="2" s="1"/>
  <c r="D681" i="2" s="1"/>
  <c r="F682" i="2"/>
  <c r="A683" i="2"/>
  <c r="E682" i="2"/>
  <c r="C682" i="2"/>
  <c r="B682" i="2"/>
  <c r="G679" i="1"/>
  <c r="H679" i="1" s="1"/>
  <c r="D678" i="1"/>
  <c r="A681" i="1"/>
  <c r="C681" i="1" s="1"/>
  <c r="B680" i="1"/>
  <c r="F680" i="1"/>
  <c r="E680" i="1"/>
  <c r="G682" i="2" l="1"/>
  <c r="H682" i="2" s="1"/>
  <c r="D682" i="2" s="1"/>
  <c r="F683" i="2"/>
  <c r="A684" i="2"/>
  <c r="E683" i="2"/>
  <c r="C683" i="2"/>
  <c r="B683" i="2"/>
  <c r="D679" i="1"/>
  <c r="G680" i="1"/>
  <c r="H680" i="1" s="1"/>
  <c r="A682" i="1"/>
  <c r="C682" i="1" s="1"/>
  <c r="B681" i="1"/>
  <c r="F681" i="1"/>
  <c r="E681" i="1"/>
  <c r="G683" i="2" l="1"/>
  <c r="H683" i="2" s="1"/>
  <c r="F684" i="2"/>
  <c r="A685" i="2"/>
  <c r="E684" i="2"/>
  <c r="C684" i="2"/>
  <c r="B684" i="2"/>
  <c r="G681" i="1"/>
  <c r="H681" i="1" s="1"/>
  <c r="D680" i="1"/>
  <c r="A683" i="1"/>
  <c r="C683" i="1" s="1"/>
  <c r="B682" i="1"/>
  <c r="F682" i="1"/>
  <c r="E682" i="1"/>
  <c r="G684" i="2" l="1"/>
  <c r="H684" i="2"/>
  <c r="D684" i="2" s="1"/>
  <c r="F685" i="2"/>
  <c r="A686" i="2"/>
  <c r="E685" i="2"/>
  <c r="C685" i="2"/>
  <c r="B685" i="2"/>
  <c r="D683" i="2"/>
  <c r="G682" i="1"/>
  <c r="H682" i="1" s="1"/>
  <c r="D681" i="1"/>
  <c r="A684" i="1"/>
  <c r="C684" i="1" s="1"/>
  <c r="B683" i="1"/>
  <c r="F683" i="1"/>
  <c r="E683" i="1"/>
  <c r="G685" i="2" l="1"/>
  <c r="H685" i="2" s="1"/>
  <c r="D685" i="2" s="1"/>
  <c r="F686" i="2"/>
  <c r="A687" i="2"/>
  <c r="E686" i="2"/>
  <c r="C686" i="2"/>
  <c r="B686" i="2"/>
  <c r="G683" i="1"/>
  <c r="H683" i="1" s="1"/>
  <c r="D682" i="1"/>
  <c r="A685" i="1"/>
  <c r="C685" i="1" s="1"/>
  <c r="B684" i="1"/>
  <c r="F684" i="1"/>
  <c r="E684" i="1"/>
  <c r="G686" i="2" l="1"/>
  <c r="H686" i="2" s="1"/>
  <c r="F687" i="2"/>
  <c r="A688" i="2"/>
  <c r="E687" i="2"/>
  <c r="C687" i="2"/>
  <c r="B687" i="2"/>
  <c r="G684" i="1"/>
  <c r="H684" i="1" s="1"/>
  <c r="D683" i="1"/>
  <c r="A686" i="1"/>
  <c r="C686" i="1" s="1"/>
  <c r="B685" i="1"/>
  <c r="F685" i="1"/>
  <c r="E685" i="1"/>
  <c r="G687" i="2" l="1"/>
  <c r="H687" i="2" s="1"/>
  <c r="D687" i="2" s="1"/>
  <c r="F688" i="2"/>
  <c r="A689" i="2"/>
  <c r="E688" i="2"/>
  <c r="C688" i="2"/>
  <c r="B688" i="2"/>
  <c r="D686" i="2"/>
  <c r="G685" i="1"/>
  <c r="H685" i="1" s="1"/>
  <c r="D684" i="1"/>
  <c r="A687" i="1"/>
  <c r="C687" i="1" s="1"/>
  <c r="B686" i="1"/>
  <c r="F686" i="1"/>
  <c r="E686" i="1"/>
  <c r="G688" i="2" l="1"/>
  <c r="H688" i="2" s="1"/>
  <c r="D688" i="2" s="1"/>
  <c r="F689" i="2"/>
  <c r="A690" i="2"/>
  <c r="E689" i="2"/>
  <c r="C689" i="2"/>
  <c r="B689" i="2"/>
  <c r="G686" i="1"/>
  <c r="H686" i="1" s="1"/>
  <c r="D685" i="1"/>
  <c r="A688" i="1"/>
  <c r="C688" i="1" s="1"/>
  <c r="B687" i="1"/>
  <c r="F687" i="1"/>
  <c r="E687" i="1"/>
  <c r="G689" i="2" l="1"/>
  <c r="H689" i="2" s="1"/>
  <c r="F690" i="2"/>
  <c r="A691" i="2"/>
  <c r="E690" i="2"/>
  <c r="C690" i="2"/>
  <c r="B690" i="2"/>
  <c r="G687" i="1"/>
  <c r="H687" i="1" s="1"/>
  <c r="D686" i="1"/>
  <c r="A689" i="1"/>
  <c r="C689" i="1" s="1"/>
  <c r="B688" i="1"/>
  <c r="F688" i="1"/>
  <c r="E688" i="1"/>
  <c r="G690" i="2" l="1"/>
  <c r="H690" i="2" s="1"/>
  <c r="D690" i="2" s="1"/>
  <c r="F691" i="2"/>
  <c r="A692" i="2"/>
  <c r="E691" i="2"/>
  <c r="C691" i="2"/>
  <c r="B691" i="2"/>
  <c r="D689" i="2"/>
  <c r="D687" i="1"/>
  <c r="G688" i="1"/>
  <c r="H688" i="1" s="1"/>
  <c r="A690" i="1"/>
  <c r="C690" i="1" s="1"/>
  <c r="B689" i="1"/>
  <c r="F689" i="1"/>
  <c r="E689" i="1"/>
  <c r="G691" i="2" l="1"/>
  <c r="H691" i="2" s="1"/>
  <c r="F692" i="2"/>
  <c r="A693" i="2"/>
  <c r="E692" i="2"/>
  <c r="C692" i="2"/>
  <c r="B692" i="2"/>
  <c r="G689" i="1"/>
  <c r="H689" i="1" s="1"/>
  <c r="D688" i="1"/>
  <c r="A691" i="1"/>
  <c r="C691" i="1" s="1"/>
  <c r="B690" i="1"/>
  <c r="F690" i="1"/>
  <c r="E690" i="1"/>
  <c r="G692" i="2" l="1"/>
  <c r="H692" i="2"/>
  <c r="D692" i="2" s="1"/>
  <c r="F693" i="2"/>
  <c r="A694" i="2"/>
  <c r="E693" i="2"/>
  <c r="C693" i="2"/>
  <c r="B693" i="2"/>
  <c r="D691" i="2"/>
  <c r="G690" i="1"/>
  <c r="H690" i="1" s="1"/>
  <c r="D689" i="1"/>
  <c r="A692" i="1"/>
  <c r="C692" i="1" s="1"/>
  <c r="B691" i="1"/>
  <c r="F691" i="1"/>
  <c r="E691" i="1"/>
  <c r="G693" i="2" l="1"/>
  <c r="H693" i="2"/>
  <c r="D693" i="2" s="1"/>
  <c r="F694" i="2"/>
  <c r="A695" i="2"/>
  <c r="E694" i="2"/>
  <c r="C694" i="2"/>
  <c r="B694" i="2"/>
  <c r="G691" i="1"/>
  <c r="H691" i="1" s="1"/>
  <c r="D690" i="1"/>
  <c r="A693" i="1"/>
  <c r="C693" i="1" s="1"/>
  <c r="B692" i="1"/>
  <c r="F692" i="1"/>
  <c r="E692" i="1"/>
  <c r="G694" i="2" l="1"/>
  <c r="H694" i="2" s="1"/>
  <c r="F695" i="2"/>
  <c r="A696" i="2"/>
  <c r="E695" i="2"/>
  <c r="C695" i="2"/>
  <c r="B695" i="2"/>
  <c r="G692" i="1"/>
  <c r="H692" i="1" s="1"/>
  <c r="D691" i="1"/>
  <c r="A694" i="1"/>
  <c r="C694" i="1" s="1"/>
  <c r="B693" i="1"/>
  <c r="F693" i="1"/>
  <c r="E693" i="1"/>
  <c r="G695" i="2" l="1"/>
  <c r="H695" i="2" s="1"/>
  <c r="D695" i="2" s="1"/>
  <c r="F696" i="2"/>
  <c r="A697" i="2"/>
  <c r="E696" i="2"/>
  <c r="C696" i="2"/>
  <c r="B696" i="2"/>
  <c r="D694" i="2"/>
  <c r="G693" i="1"/>
  <c r="H693" i="1" s="1"/>
  <c r="D692" i="1"/>
  <c r="A695" i="1"/>
  <c r="C695" i="1" s="1"/>
  <c r="B694" i="1"/>
  <c r="F694" i="1"/>
  <c r="E694" i="1"/>
  <c r="G696" i="2" l="1"/>
  <c r="H696" i="2" s="1"/>
  <c r="D696" i="2" s="1"/>
  <c r="F697" i="2"/>
  <c r="A698" i="2"/>
  <c r="E697" i="2"/>
  <c r="C697" i="2"/>
  <c r="B697" i="2"/>
  <c r="G694" i="1"/>
  <c r="H694" i="1" s="1"/>
  <c r="D693" i="1"/>
  <c r="A696" i="1"/>
  <c r="C696" i="1" s="1"/>
  <c r="B695" i="1"/>
  <c r="F695" i="1"/>
  <c r="E695" i="1"/>
  <c r="G697" i="2" l="1"/>
  <c r="H697" i="2" s="1"/>
  <c r="F698" i="2"/>
  <c r="A699" i="2"/>
  <c r="E698" i="2"/>
  <c r="C698" i="2"/>
  <c r="B698" i="2"/>
  <c r="G695" i="1"/>
  <c r="H695" i="1" s="1"/>
  <c r="D694" i="1"/>
  <c r="A697" i="1"/>
  <c r="C697" i="1" s="1"/>
  <c r="B696" i="1"/>
  <c r="F696" i="1"/>
  <c r="E696" i="1"/>
  <c r="G698" i="2" l="1"/>
  <c r="H698" i="2" s="1"/>
  <c r="D698" i="2" s="1"/>
  <c r="F699" i="2"/>
  <c r="A700" i="2"/>
  <c r="E699" i="2"/>
  <c r="C699" i="2"/>
  <c r="B699" i="2"/>
  <c r="D697" i="2"/>
  <c r="G696" i="1"/>
  <c r="H696" i="1" s="1"/>
  <c r="D695" i="1"/>
  <c r="A698" i="1"/>
  <c r="C698" i="1" s="1"/>
  <c r="B697" i="1"/>
  <c r="F697" i="1"/>
  <c r="E697" i="1"/>
  <c r="G699" i="2" l="1"/>
  <c r="H699" i="2" s="1"/>
  <c r="F700" i="2"/>
  <c r="A701" i="2"/>
  <c r="E700" i="2"/>
  <c r="C700" i="2"/>
  <c r="B700" i="2"/>
  <c r="G697" i="1"/>
  <c r="H697" i="1" s="1"/>
  <c r="D696" i="1"/>
  <c r="A699" i="1"/>
  <c r="C699" i="1" s="1"/>
  <c r="B698" i="1"/>
  <c r="F698" i="1"/>
  <c r="E698" i="1"/>
  <c r="G700" i="2" l="1"/>
  <c r="H700" i="2"/>
  <c r="D700" i="2" s="1"/>
  <c r="F701" i="2"/>
  <c r="A702" i="2"/>
  <c r="E701" i="2"/>
  <c r="C701" i="2"/>
  <c r="B701" i="2"/>
  <c r="D699" i="2"/>
  <c r="G698" i="1"/>
  <c r="H698" i="1" s="1"/>
  <c r="D697" i="1"/>
  <c r="A700" i="1"/>
  <c r="C700" i="1" s="1"/>
  <c r="B699" i="1"/>
  <c r="F699" i="1"/>
  <c r="E699" i="1"/>
  <c r="G701" i="2" l="1"/>
  <c r="H701" i="2" s="1"/>
  <c r="D701" i="2" s="1"/>
  <c r="F702" i="2"/>
  <c r="A703" i="2"/>
  <c r="E702" i="2"/>
  <c r="C702" i="2"/>
  <c r="B702" i="2"/>
  <c r="G699" i="1"/>
  <c r="H699" i="1" s="1"/>
  <c r="D698" i="1"/>
  <c r="A701" i="1"/>
  <c r="C701" i="1" s="1"/>
  <c r="B700" i="1"/>
  <c r="F700" i="1"/>
  <c r="E700" i="1"/>
  <c r="G702" i="2" l="1"/>
  <c r="H702" i="2"/>
  <c r="D702" i="2" s="1"/>
  <c r="F703" i="2"/>
  <c r="A704" i="2"/>
  <c r="E703" i="2"/>
  <c r="C703" i="2"/>
  <c r="B703" i="2"/>
  <c r="G700" i="1"/>
  <c r="H700" i="1" s="1"/>
  <c r="D699" i="1"/>
  <c r="A702" i="1"/>
  <c r="C702" i="1" s="1"/>
  <c r="B701" i="1"/>
  <c r="F701" i="1"/>
  <c r="E701" i="1"/>
  <c r="G703" i="2" l="1"/>
  <c r="H703" i="2"/>
  <c r="D703" i="2" s="1"/>
  <c r="F704" i="2"/>
  <c r="A705" i="2"/>
  <c r="E704" i="2"/>
  <c r="C704" i="2"/>
  <c r="B704" i="2"/>
  <c r="G701" i="1"/>
  <c r="H701" i="1" s="1"/>
  <c r="D700" i="1"/>
  <c r="A703" i="1"/>
  <c r="C703" i="1" s="1"/>
  <c r="B702" i="1"/>
  <c r="F702" i="1"/>
  <c r="E702" i="1"/>
  <c r="G704" i="2" l="1"/>
  <c r="H704" i="2" s="1"/>
  <c r="F705" i="2"/>
  <c r="A706" i="2"/>
  <c r="E705" i="2"/>
  <c r="C705" i="2"/>
  <c r="B705" i="2"/>
  <c r="G702" i="1"/>
  <c r="H702" i="1" s="1"/>
  <c r="D701" i="1"/>
  <c r="A704" i="1"/>
  <c r="C704" i="1" s="1"/>
  <c r="B703" i="1"/>
  <c r="F703" i="1"/>
  <c r="E703" i="1"/>
  <c r="G705" i="2" l="1"/>
  <c r="H705" i="2" s="1"/>
  <c r="D705" i="2" s="1"/>
  <c r="F706" i="2"/>
  <c r="A707" i="2"/>
  <c r="E706" i="2"/>
  <c r="C706" i="2"/>
  <c r="B706" i="2"/>
  <c r="D704" i="2"/>
  <c r="G703" i="1"/>
  <c r="H703" i="1" s="1"/>
  <c r="D702" i="1"/>
  <c r="A705" i="1"/>
  <c r="C705" i="1" s="1"/>
  <c r="B704" i="1"/>
  <c r="F704" i="1"/>
  <c r="E704" i="1"/>
  <c r="G706" i="2" l="1"/>
  <c r="H706" i="2"/>
  <c r="D706" i="2" s="1"/>
  <c r="F707" i="2"/>
  <c r="A708" i="2"/>
  <c r="E707" i="2"/>
  <c r="C707" i="2"/>
  <c r="B707" i="2"/>
  <c r="G704" i="1"/>
  <c r="H704" i="1" s="1"/>
  <c r="D703" i="1"/>
  <c r="A706" i="1"/>
  <c r="C706" i="1" s="1"/>
  <c r="B705" i="1"/>
  <c r="F705" i="1"/>
  <c r="E705" i="1"/>
  <c r="G707" i="2" l="1"/>
  <c r="H707" i="2" s="1"/>
  <c r="F708" i="2"/>
  <c r="A709" i="2"/>
  <c r="E708" i="2"/>
  <c r="C708" i="2"/>
  <c r="B708" i="2"/>
  <c r="G705" i="1"/>
  <c r="H705" i="1" s="1"/>
  <c r="D704" i="1"/>
  <c r="A707" i="1"/>
  <c r="C707" i="1" s="1"/>
  <c r="B706" i="1"/>
  <c r="F706" i="1"/>
  <c r="E706" i="1"/>
  <c r="G708" i="2" l="1"/>
  <c r="H708" i="2" s="1"/>
  <c r="D708" i="2" s="1"/>
  <c r="F709" i="2"/>
  <c r="A710" i="2"/>
  <c r="E709" i="2"/>
  <c r="C709" i="2"/>
  <c r="B709" i="2"/>
  <c r="D707" i="2"/>
  <c r="G706" i="1"/>
  <c r="H706" i="1" s="1"/>
  <c r="D705" i="1"/>
  <c r="A708" i="1"/>
  <c r="C708" i="1" s="1"/>
  <c r="B707" i="1"/>
  <c r="F707" i="1"/>
  <c r="E707" i="1"/>
  <c r="G709" i="2" l="1"/>
  <c r="H709" i="2" s="1"/>
  <c r="D709" i="2" s="1"/>
  <c r="F710" i="2"/>
  <c r="A711" i="2"/>
  <c r="E710" i="2"/>
  <c r="C710" i="2"/>
  <c r="B710" i="2"/>
  <c r="G707" i="1"/>
  <c r="H707" i="1" s="1"/>
  <c r="D706" i="1"/>
  <c r="A709" i="1"/>
  <c r="C709" i="1" s="1"/>
  <c r="B708" i="1"/>
  <c r="F708" i="1"/>
  <c r="E708" i="1"/>
  <c r="G710" i="2" l="1"/>
  <c r="H710" i="2" s="1"/>
  <c r="F711" i="2"/>
  <c r="A712" i="2"/>
  <c r="E711" i="2"/>
  <c r="C711" i="2"/>
  <c r="B711" i="2"/>
  <c r="G708" i="1"/>
  <c r="H708" i="1" s="1"/>
  <c r="D707" i="1"/>
  <c r="A710" i="1"/>
  <c r="C710" i="1" s="1"/>
  <c r="B709" i="1"/>
  <c r="F709" i="1"/>
  <c r="E709" i="1"/>
  <c r="G711" i="2" l="1"/>
  <c r="H711" i="2" s="1"/>
  <c r="D711" i="2" s="1"/>
  <c r="F712" i="2"/>
  <c r="A713" i="2"/>
  <c r="E712" i="2"/>
  <c r="C712" i="2"/>
  <c r="B712" i="2"/>
  <c r="D710" i="2"/>
  <c r="G709" i="1"/>
  <c r="H709" i="1" s="1"/>
  <c r="D708" i="1"/>
  <c r="A711" i="1"/>
  <c r="C711" i="1" s="1"/>
  <c r="B710" i="1"/>
  <c r="F710" i="1"/>
  <c r="E710" i="1"/>
  <c r="G712" i="2" l="1"/>
  <c r="H712" i="2" s="1"/>
  <c r="D712" i="2" s="1"/>
  <c r="F713" i="2"/>
  <c r="A714" i="2"/>
  <c r="E713" i="2"/>
  <c r="C713" i="2"/>
  <c r="B713" i="2"/>
  <c r="G710" i="1"/>
  <c r="H710" i="1" s="1"/>
  <c r="D709" i="1"/>
  <c r="A712" i="1"/>
  <c r="C712" i="1" s="1"/>
  <c r="B711" i="1"/>
  <c r="F711" i="1"/>
  <c r="E711" i="1"/>
  <c r="G713" i="2" l="1"/>
  <c r="H713" i="2"/>
  <c r="D713" i="2" s="1"/>
  <c r="F714" i="2"/>
  <c r="A715" i="2"/>
  <c r="E714" i="2"/>
  <c r="C714" i="2"/>
  <c r="B714" i="2"/>
  <c r="G711" i="1"/>
  <c r="H711" i="1" s="1"/>
  <c r="D710" i="1"/>
  <c r="A713" i="1"/>
  <c r="C713" i="1" s="1"/>
  <c r="B712" i="1"/>
  <c r="F712" i="1"/>
  <c r="E712" i="1"/>
  <c r="G714" i="2" l="1"/>
  <c r="H714" i="2"/>
  <c r="D714" i="2" s="1"/>
  <c r="F715" i="2"/>
  <c r="A716" i="2"/>
  <c r="E715" i="2"/>
  <c r="C715" i="2"/>
  <c r="B715" i="2"/>
  <c r="G712" i="1"/>
  <c r="H712" i="1" s="1"/>
  <c r="D711" i="1"/>
  <c r="A714" i="1"/>
  <c r="C714" i="1" s="1"/>
  <c r="B713" i="1"/>
  <c r="F713" i="1"/>
  <c r="E713" i="1"/>
  <c r="G715" i="2" l="1"/>
  <c r="H715" i="2" s="1"/>
  <c r="D715" i="2" s="1"/>
  <c r="F716" i="2"/>
  <c r="A717" i="2"/>
  <c r="E716" i="2"/>
  <c r="C716" i="2"/>
  <c r="B716" i="2"/>
  <c r="G713" i="1"/>
  <c r="H713" i="1" s="1"/>
  <c r="D712" i="1"/>
  <c r="A715" i="1"/>
  <c r="C715" i="1" s="1"/>
  <c r="B714" i="1"/>
  <c r="F714" i="1"/>
  <c r="E714" i="1"/>
  <c r="G716" i="2" l="1"/>
  <c r="H716" i="2" s="1"/>
  <c r="F717" i="2"/>
  <c r="A718" i="2"/>
  <c r="E717" i="2"/>
  <c r="C717" i="2"/>
  <c r="B717" i="2"/>
  <c r="G714" i="1"/>
  <c r="H714" i="1" s="1"/>
  <c r="D713" i="1"/>
  <c r="A716" i="1"/>
  <c r="C716" i="1" s="1"/>
  <c r="B715" i="1"/>
  <c r="F715" i="1"/>
  <c r="E715" i="1"/>
  <c r="G717" i="2" l="1"/>
  <c r="H717" i="2"/>
  <c r="D717" i="2" s="1"/>
  <c r="F718" i="2"/>
  <c r="A719" i="2"/>
  <c r="E718" i="2"/>
  <c r="C718" i="2"/>
  <c r="B718" i="2"/>
  <c r="D716" i="2"/>
  <c r="G715" i="1"/>
  <c r="H715" i="1" s="1"/>
  <c r="D714" i="1"/>
  <c r="A717" i="1"/>
  <c r="C717" i="1" s="1"/>
  <c r="B716" i="1"/>
  <c r="F716" i="1"/>
  <c r="E716" i="1"/>
  <c r="G718" i="2" l="1"/>
  <c r="H718" i="2" s="1"/>
  <c r="F719" i="2"/>
  <c r="A720" i="2"/>
  <c r="E719" i="2"/>
  <c r="C719" i="2"/>
  <c r="B719" i="2"/>
  <c r="G716" i="1"/>
  <c r="H716" i="1" s="1"/>
  <c r="D715" i="1"/>
  <c r="A718" i="1"/>
  <c r="C718" i="1" s="1"/>
  <c r="B717" i="1"/>
  <c r="F717" i="1"/>
  <c r="E717" i="1"/>
  <c r="G719" i="2" l="1"/>
  <c r="H719" i="2" s="1"/>
  <c r="D719" i="2" s="1"/>
  <c r="F720" i="2"/>
  <c r="A721" i="2"/>
  <c r="E720" i="2"/>
  <c r="C720" i="2"/>
  <c r="B720" i="2"/>
  <c r="D718" i="2"/>
  <c r="G717" i="1"/>
  <c r="H717" i="1" s="1"/>
  <c r="D716" i="1"/>
  <c r="A719" i="1"/>
  <c r="C719" i="1" s="1"/>
  <c r="B718" i="1"/>
  <c r="F718" i="1"/>
  <c r="E718" i="1"/>
  <c r="G720" i="2" l="1"/>
  <c r="H720" i="2" s="1"/>
  <c r="F721" i="2"/>
  <c r="A722" i="2"/>
  <c r="E721" i="2"/>
  <c r="C721" i="2"/>
  <c r="B721" i="2"/>
  <c r="G718" i="1"/>
  <c r="H718" i="1" s="1"/>
  <c r="D717" i="1"/>
  <c r="A720" i="1"/>
  <c r="C720" i="1" s="1"/>
  <c r="B719" i="1"/>
  <c r="F719" i="1"/>
  <c r="E719" i="1"/>
  <c r="G721" i="2" l="1"/>
  <c r="H721" i="2" s="1"/>
  <c r="D721" i="2" s="1"/>
  <c r="F722" i="2"/>
  <c r="A723" i="2"/>
  <c r="E722" i="2"/>
  <c r="C722" i="2"/>
  <c r="B722" i="2"/>
  <c r="D720" i="2"/>
  <c r="G719" i="1"/>
  <c r="H719" i="1" s="1"/>
  <c r="D718" i="1"/>
  <c r="A721" i="1"/>
  <c r="C721" i="1" s="1"/>
  <c r="B720" i="1"/>
  <c r="F720" i="1"/>
  <c r="E720" i="1"/>
  <c r="G722" i="2" l="1"/>
  <c r="H722" i="2"/>
  <c r="D722" i="2" s="1"/>
  <c r="F723" i="2"/>
  <c r="A724" i="2"/>
  <c r="E723" i="2"/>
  <c r="C723" i="2"/>
  <c r="B723" i="2"/>
  <c r="G720" i="1"/>
  <c r="H720" i="1" s="1"/>
  <c r="D719" i="1"/>
  <c r="A722" i="1"/>
  <c r="C722" i="1" s="1"/>
  <c r="B721" i="1"/>
  <c r="F721" i="1"/>
  <c r="E721" i="1"/>
  <c r="G723" i="2" l="1"/>
  <c r="H723" i="2"/>
  <c r="D723" i="2" s="1"/>
  <c r="F724" i="2"/>
  <c r="A725" i="2"/>
  <c r="E724" i="2"/>
  <c r="C724" i="2"/>
  <c r="B724" i="2"/>
  <c r="G721" i="1"/>
  <c r="H721" i="1" s="1"/>
  <c r="D720" i="1"/>
  <c r="A723" i="1"/>
  <c r="C723" i="1" s="1"/>
  <c r="B722" i="1"/>
  <c r="F722" i="1"/>
  <c r="E722" i="1"/>
  <c r="G724" i="2" l="1"/>
  <c r="H724" i="2" s="1"/>
  <c r="D724" i="2" s="1"/>
  <c r="F725" i="2"/>
  <c r="A726" i="2"/>
  <c r="E725" i="2"/>
  <c r="C725" i="2"/>
  <c r="B725" i="2"/>
  <c r="G722" i="1"/>
  <c r="H722" i="1" s="1"/>
  <c r="D721" i="1"/>
  <c r="A724" i="1"/>
  <c r="C724" i="1" s="1"/>
  <c r="B723" i="1"/>
  <c r="F723" i="1"/>
  <c r="E723" i="1"/>
  <c r="G725" i="2" l="1"/>
  <c r="H725" i="2"/>
  <c r="F726" i="2"/>
  <c r="A727" i="2"/>
  <c r="E726" i="2"/>
  <c r="C726" i="2"/>
  <c r="B726" i="2"/>
  <c r="G723" i="1"/>
  <c r="H723" i="1" s="1"/>
  <c r="D722" i="1"/>
  <c r="A725" i="1"/>
  <c r="C725" i="1" s="1"/>
  <c r="B724" i="1"/>
  <c r="F724" i="1"/>
  <c r="E724" i="1"/>
  <c r="G726" i="2" l="1"/>
  <c r="H726" i="2"/>
  <c r="D726" i="2" s="1"/>
  <c r="D725" i="2"/>
  <c r="F727" i="2"/>
  <c r="A728" i="2"/>
  <c r="E727" i="2"/>
  <c r="C727" i="2"/>
  <c r="B727" i="2"/>
  <c r="G724" i="1"/>
  <c r="H724" i="1" s="1"/>
  <c r="D723" i="1"/>
  <c r="A726" i="1"/>
  <c r="C726" i="1" s="1"/>
  <c r="B725" i="1"/>
  <c r="F725" i="1"/>
  <c r="E725" i="1"/>
  <c r="G727" i="2" l="1"/>
  <c r="H727" i="2" s="1"/>
  <c r="D727" i="2" s="1"/>
  <c r="F728" i="2"/>
  <c r="A729" i="2"/>
  <c r="E728" i="2"/>
  <c r="C728" i="2"/>
  <c r="B728" i="2"/>
  <c r="G725" i="1"/>
  <c r="H725" i="1" s="1"/>
  <c r="D724" i="1"/>
  <c r="A727" i="1"/>
  <c r="C727" i="1" s="1"/>
  <c r="B726" i="1"/>
  <c r="F726" i="1"/>
  <c r="E726" i="1"/>
  <c r="G728" i="2" l="1"/>
  <c r="H728" i="2" s="1"/>
  <c r="D728" i="2" s="1"/>
  <c r="F729" i="2"/>
  <c r="A730" i="2"/>
  <c r="E729" i="2"/>
  <c r="C729" i="2"/>
  <c r="B729" i="2"/>
  <c r="D725" i="1"/>
  <c r="G726" i="1"/>
  <c r="H726" i="1" s="1"/>
  <c r="A728" i="1"/>
  <c r="C728" i="1" s="1"/>
  <c r="B727" i="1"/>
  <c r="F727" i="1"/>
  <c r="E727" i="1"/>
  <c r="G729" i="2" l="1"/>
  <c r="H729" i="2" s="1"/>
  <c r="D729" i="2" s="1"/>
  <c r="F730" i="2"/>
  <c r="A731" i="2"/>
  <c r="E730" i="2"/>
  <c r="C730" i="2"/>
  <c r="B730" i="2"/>
  <c r="G727" i="1"/>
  <c r="H727" i="1" s="1"/>
  <c r="D726" i="1"/>
  <c r="A729" i="1"/>
  <c r="C729" i="1" s="1"/>
  <c r="B728" i="1"/>
  <c r="F728" i="1"/>
  <c r="E728" i="1"/>
  <c r="G730" i="2" l="1"/>
  <c r="H730" i="2" s="1"/>
  <c r="F731" i="2"/>
  <c r="A732" i="2"/>
  <c r="E731" i="2"/>
  <c r="C731" i="2"/>
  <c r="B731" i="2"/>
  <c r="G728" i="1"/>
  <c r="H728" i="1" s="1"/>
  <c r="D727" i="1"/>
  <c r="A730" i="1"/>
  <c r="C730" i="1" s="1"/>
  <c r="B729" i="1"/>
  <c r="F729" i="1"/>
  <c r="E729" i="1"/>
  <c r="G731" i="2" l="1"/>
  <c r="H731" i="2"/>
  <c r="D731" i="2" s="1"/>
  <c r="F732" i="2"/>
  <c r="A733" i="2"/>
  <c r="E732" i="2"/>
  <c r="C732" i="2"/>
  <c r="B732" i="2"/>
  <c r="D730" i="2"/>
  <c r="G729" i="1"/>
  <c r="H729" i="1" s="1"/>
  <c r="D728" i="1"/>
  <c r="A731" i="1"/>
  <c r="C731" i="1" s="1"/>
  <c r="B730" i="1"/>
  <c r="F730" i="1"/>
  <c r="E730" i="1"/>
  <c r="G732" i="2" l="1"/>
  <c r="H732" i="2"/>
  <c r="F733" i="2"/>
  <c r="A734" i="2"/>
  <c r="E733" i="2"/>
  <c r="C733" i="2"/>
  <c r="B733" i="2"/>
  <c r="G730" i="1"/>
  <c r="H730" i="1" s="1"/>
  <c r="D729" i="1"/>
  <c r="A732" i="1"/>
  <c r="C732" i="1" s="1"/>
  <c r="B731" i="1"/>
  <c r="F731" i="1"/>
  <c r="E731" i="1"/>
  <c r="G733" i="2" l="1"/>
  <c r="H733" i="2" s="1"/>
  <c r="D733" i="2" s="1"/>
  <c r="D732" i="2"/>
  <c r="F734" i="2"/>
  <c r="A735" i="2"/>
  <c r="E734" i="2"/>
  <c r="C734" i="2"/>
  <c r="B734" i="2"/>
  <c r="G731" i="1"/>
  <c r="H731" i="1" s="1"/>
  <c r="D730" i="1"/>
  <c r="A733" i="1"/>
  <c r="C733" i="1" s="1"/>
  <c r="B732" i="1"/>
  <c r="F732" i="1"/>
  <c r="E732" i="1"/>
  <c r="G734" i="2" l="1"/>
  <c r="H734" i="2" s="1"/>
  <c r="D734" i="2" s="1"/>
  <c r="F735" i="2"/>
  <c r="A736" i="2"/>
  <c r="E735" i="2"/>
  <c r="C735" i="2"/>
  <c r="B735" i="2"/>
  <c r="G732" i="1"/>
  <c r="H732" i="1" s="1"/>
  <c r="D731" i="1"/>
  <c r="A734" i="1"/>
  <c r="C734" i="1" s="1"/>
  <c r="B733" i="1"/>
  <c r="F733" i="1"/>
  <c r="E733" i="1"/>
  <c r="G735" i="2" l="1"/>
  <c r="H735" i="2" s="1"/>
  <c r="D735" i="2" s="1"/>
  <c r="F736" i="2"/>
  <c r="A737" i="2"/>
  <c r="E736" i="2"/>
  <c r="C736" i="2"/>
  <c r="B736" i="2"/>
  <c r="G733" i="1"/>
  <c r="H733" i="1" s="1"/>
  <c r="D732" i="1"/>
  <c r="A735" i="1"/>
  <c r="C735" i="1" s="1"/>
  <c r="B734" i="1"/>
  <c r="F734" i="1"/>
  <c r="E734" i="1"/>
  <c r="G736" i="2" l="1"/>
  <c r="H736" i="2" s="1"/>
  <c r="D736" i="2" s="1"/>
  <c r="F737" i="2"/>
  <c r="A738" i="2"/>
  <c r="E737" i="2"/>
  <c r="C737" i="2"/>
  <c r="B737" i="2"/>
  <c r="G734" i="1"/>
  <c r="H734" i="1" s="1"/>
  <c r="D733" i="1"/>
  <c r="A736" i="1"/>
  <c r="C736" i="1" s="1"/>
  <c r="B735" i="1"/>
  <c r="F735" i="1"/>
  <c r="E735" i="1"/>
  <c r="G737" i="2" l="1"/>
  <c r="H737" i="2"/>
  <c r="D737" i="2" s="1"/>
  <c r="F738" i="2"/>
  <c r="A739" i="2"/>
  <c r="E738" i="2"/>
  <c r="C738" i="2"/>
  <c r="B738" i="2"/>
  <c r="G735" i="1"/>
  <c r="H735" i="1" s="1"/>
  <c r="D734" i="1"/>
  <c r="A737" i="1"/>
  <c r="C737" i="1" s="1"/>
  <c r="B736" i="1"/>
  <c r="F736" i="1"/>
  <c r="E736" i="1"/>
  <c r="G738" i="2" l="1"/>
  <c r="H738" i="2" s="1"/>
  <c r="D738" i="2" s="1"/>
  <c r="F739" i="2"/>
  <c r="A740" i="2"/>
  <c r="E739" i="2"/>
  <c r="C739" i="2"/>
  <c r="B739" i="2"/>
  <c r="G736" i="1"/>
  <c r="H736" i="1" s="1"/>
  <c r="D735" i="1"/>
  <c r="A738" i="1"/>
  <c r="C738" i="1" s="1"/>
  <c r="B737" i="1"/>
  <c r="F737" i="1"/>
  <c r="E737" i="1"/>
  <c r="G739" i="2" l="1"/>
  <c r="H739" i="2" s="1"/>
  <c r="D739" i="2" s="1"/>
  <c r="F740" i="2"/>
  <c r="A741" i="2"/>
  <c r="E740" i="2"/>
  <c r="C740" i="2"/>
  <c r="B740" i="2"/>
  <c r="G737" i="1"/>
  <c r="H737" i="1" s="1"/>
  <c r="D736" i="1"/>
  <c r="A739" i="1"/>
  <c r="C739" i="1" s="1"/>
  <c r="B738" i="1"/>
  <c r="F738" i="1"/>
  <c r="E738" i="1"/>
  <c r="G740" i="2" l="1"/>
  <c r="H740" i="2" s="1"/>
  <c r="F741" i="2"/>
  <c r="A742" i="2"/>
  <c r="E741" i="2"/>
  <c r="C741" i="2"/>
  <c r="B741" i="2"/>
  <c r="G738" i="1"/>
  <c r="H738" i="1" s="1"/>
  <c r="D737" i="1"/>
  <c r="A740" i="1"/>
  <c r="C740" i="1" s="1"/>
  <c r="B739" i="1"/>
  <c r="F739" i="1"/>
  <c r="E739" i="1"/>
  <c r="G741" i="2" l="1"/>
  <c r="H741" i="2"/>
  <c r="D741" i="2" s="1"/>
  <c r="D740" i="2"/>
  <c r="F742" i="2"/>
  <c r="A743" i="2"/>
  <c r="E742" i="2"/>
  <c r="C742" i="2"/>
  <c r="B742" i="2"/>
  <c r="G739" i="1"/>
  <c r="H739" i="1" s="1"/>
  <c r="D738" i="1"/>
  <c r="A741" i="1"/>
  <c r="C741" i="1" s="1"/>
  <c r="B740" i="1"/>
  <c r="F740" i="1"/>
  <c r="E740" i="1"/>
  <c r="G742" i="2" l="1"/>
  <c r="H742" i="2" s="1"/>
  <c r="D742" i="2" s="1"/>
  <c r="F743" i="2"/>
  <c r="A744" i="2"/>
  <c r="E743" i="2"/>
  <c r="C743" i="2"/>
  <c r="B743" i="2"/>
  <c r="G740" i="1"/>
  <c r="H740" i="1" s="1"/>
  <c r="D739" i="1"/>
  <c r="A742" i="1"/>
  <c r="C742" i="1" s="1"/>
  <c r="B741" i="1"/>
  <c r="F741" i="1"/>
  <c r="E741" i="1"/>
  <c r="G743" i="2" l="1"/>
  <c r="H743" i="2" s="1"/>
  <c r="D743" i="2" s="1"/>
  <c r="F744" i="2"/>
  <c r="A745" i="2"/>
  <c r="E744" i="2"/>
  <c r="C744" i="2"/>
  <c r="B744" i="2"/>
  <c r="G741" i="1"/>
  <c r="H741" i="1" s="1"/>
  <c r="D740" i="1"/>
  <c r="A743" i="1"/>
  <c r="C743" i="1" s="1"/>
  <c r="B742" i="1"/>
  <c r="F742" i="1"/>
  <c r="E742" i="1"/>
  <c r="G744" i="2" l="1"/>
  <c r="H744" i="2" s="1"/>
  <c r="D744" i="2" s="1"/>
  <c r="F745" i="2"/>
  <c r="A746" i="2"/>
  <c r="E745" i="2"/>
  <c r="C745" i="2"/>
  <c r="B745" i="2"/>
  <c r="G742" i="1"/>
  <c r="H742" i="1" s="1"/>
  <c r="D741" i="1"/>
  <c r="A744" i="1"/>
  <c r="C744" i="1" s="1"/>
  <c r="B743" i="1"/>
  <c r="F743" i="1"/>
  <c r="E743" i="1"/>
  <c r="G745" i="2" l="1"/>
  <c r="H745" i="2" s="1"/>
  <c r="F746" i="2"/>
  <c r="A747" i="2"/>
  <c r="E746" i="2"/>
  <c r="C746" i="2"/>
  <c r="B746" i="2"/>
  <c r="G743" i="1"/>
  <c r="H743" i="1" s="1"/>
  <c r="D742" i="1"/>
  <c r="A745" i="1"/>
  <c r="C745" i="1" s="1"/>
  <c r="B744" i="1"/>
  <c r="F744" i="1"/>
  <c r="E744" i="1"/>
  <c r="G746" i="2" l="1"/>
  <c r="H746" i="2" s="1"/>
  <c r="D746" i="2" s="1"/>
  <c r="F747" i="2"/>
  <c r="A748" i="2"/>
  <c r="E747" i="2"/>
  <c r="C747" i="2"/>
  <c r="B747" i="2"/>
  <c r="D745" i="2"/>
  <c r="G744" i="1"/>
  <c r="H744" i="1" s="1"/>
  <c r="D743" i="1"/>
  <c r="A746" i="1"/>
  <c r="C746" i="1" s="1"/>
  <c r="B745" i="1"/>
  <c r="F745" i="1"/>
  <c r="E745" i="1"/>
  <c r="G747" i="2" l="1"/>
  <c r="H747" i="2" s="1"/>
  <c r="D747" i="2" s="1"/>
  <c r="F748" i="2"/>
  <c r="A749" i="2"/>
  <c r="E748" i="2"/>
  <c r="C748" i="2"/>
  <c r="B748" i="2"/>
  <c r="G745" i="1"/>
  <c r="H745" i="1" s="1"/>
  <c r="D744" i="1"/>
  <c r="A747" i="1"/>
  <c r="C747" i="1" s="1"/>
  <c r="B746" i="1"/>
  <c r="F746" i="1"/>
  <c r="E746" i="1"/>
  <c r="G748" i="2" l="1"/>
  <c r="H748" i="2" s="1"/>
  <c r="F749" i="2"/>
  <c r="A750" i="2"/>
  <c r="E749" i="2"/>
  <c r="C749" i="2"/>
  <c r="B749" i="2"/>
  <c r="G746" i="1"/>
  <c r="H746" i="1" s="1"/>
  <c r="D745" i="1"/>
  <c r="A748" i="1"/>
  <c r="C748" i="1" s="1"/>
  <c r="B747" i="1"/>
  <c r="F747" i="1"/>
  <c r="E747" i="1"/>
  <c r="G749" i="2" l="1"/>
  <c r="H749" i="2" s="1"/>
  <c r="D749" i="2" s="1"/>
  <c r="F750" i="2"/>
  <c r="A751" i="2"/>
  <c r="E750" i="2"/>
  <c r="C750" i="2"/>
  <c r="B750" i="2"/>
  <c r="D748" i="2"/>
  <c r="G747" i="1"/>
  <c r="H747" i="1" s="1"/>
  <c r="D746" i="1"/>
  <c r="A749" i="1"/>
  <c r="C749" i="1" s="1"/>
  <c r="B748" i="1"/>
  <c r="F748" i="1"/>
  <c r="E748" i="1"/>
  <c r="G750" i="2" l="1"/>
  <c r="H750" i="2" s="1"/>
  <c r="F751" i="2"/>
  <c r="A752" i="2"/>
  <c r="E751" i="2"/>
  <c r="C751" i="2"/>
  <c r="B751" i="2"/>
  <c r="G748" i="1"/>
  <c r="H748" i="1" s="1"/>
  <c r="D747" i="1"/>
  <c r="A750" i="1"/>
  <c r="C750" i="1" s="1"/>
  <c r="B749" i="1"/>
  <c r="F749" i="1"/>
  <c r="E749" i="1"/>
  <c r="G751" i="2" l="1"/>
  <c r="H751" i="2" s="1"/>
  <c r="D751" i="2" s="1"/>
  <c r="F752" i="2"/>
  <c r="A753" i="2"/>
  <c r="E752" i="2"/>
  <c r="C752" i="2"/>
  <c r="B752" i="2"/>
  <c r="D750" i="2"/>
  <c r="G749" i="1"/>
  <c r="H749" i="1" s="1"/>
  <c r="D748" i="1"/>
  <c r="A751" i="1"/>
  <c r="C751" i="1" s="1"/>
  <c r="B750" i="1"/>
  <c r="F750" i="1"/>
  <c r="E750" i="1"/>
  <c r="G752" i="2" l="1"/>
  <c r="H752" i="2" s="1"/>
  <c r="D752" i="2" s="1"/>
  <c r="F753" i="2"/>
  <c r="A754" i="2"/>
  <c r="E753" i="2"/>
  <c r="C753" i="2"/>
  <c r="B753" i="2"/>
  <c r="G750" i="1"/>
  <c r="H750" i="1" s="1"/>
  <c r="D749" i="1"/>
  <c r="A752" i="1"/>
  <c r="C752" i="1" s="1"/>
  <c r="B751" i="1"/>
  <c r="F751" i="1"/>
  <c r="E751" i="1"/>
  <c r="G753" i="2" l="1"/>
  <c r="H753" i="2"/>
  <c r="D753" i="2" s="1"/>
  <c r="F754" i="2"/>
  <c r="A755" i="2"/>
  <c r="E754" i="2"/>
  <c r="C754" i="2"/>
  <c r="B754" i="2"/>
  <c r="G751" i="1"/>
  <c r="H751" i="1" s="1"/>
  <c r="D750" i="1"/>
  <c r="A753" i="1"/>
  <c r="C753" i="1" s="1"/>
  <c r="B752" i="1"/>
  <c r="F752" i="1"/>
  <c r="E752" i="1"/>
  <c r="G754" i="2" l="1"/>
  <c r="H754" i="2" s="1"/>
  <c r="D754" i="2" s="1"/>
  <c r="F755" i="2"/>
  <c r="A756" i="2"/>
  <c r="E755" i="2"/>
  <c r="C755" i="2"/>
  <c r="B755" i="2"/>
  <c r="G752" i="1"/>
  <c r="H752" i="1" s="1"/>
  <c r="D751" i="1"/>
  <c r="A754" i="1"/>
  <c r="C754" i="1" s="1"/>
  <c r="B753" i="1"/>
  <c r="F753" i="1"/>
  <c r="E753" i="1"/>
  <c r="G755" i="2" l="1"/>
  <c r="H755" i="2" s="1"/>
  <c r="D755" i="2" s="1"/>
  <c r="F756" i="2"/>
  <c r="A757" i="2"/>
  <c r="E756" i="2"/>
  <c r="C756" i="2"/>
  <c r="B756" i="2"/>
  <c r="G753" i="1"/>
  <c r="H753" i="1" s="1"/>
  <c r="D752" i="1"/>
  <c r="A755" i="1"/>
  <c r="C755" i="1" s="1"/>
  <c r="B754" i="1"/>
  <c r="F754" i="1"/>
  <c r="E754" i="1"/>
  <c r="G756" i="2" l="1"/>
  <c r="H756" i="2" s="1"/>
  <c r="F757" i="2"/>
  <c r="A758" i="2"/>
  <c r="E757" i="2"/>
  <c r="C757" i="2"/>
  <c r="B757" i="2"/>
  <c r="G754" i="1"/>
  <c r="H754" i="1" s="1"/>
  <c r="D753" i="1"/>
  <c r="A756" i="1"/>
  <c r="C756" i="1" s="1"/>
  <c r="B755" i="1"/>
  <c r="F755" i="1"/>
  <c r="E755" i="1"/>
  <c r="G757" i="2" l="1"/>
  <c r="H757" i="2" s="1"/>
  <c r="D757" i="2" s="1"/>
  <c r="D756" i="2"/>
  <c r="F758" i="2"/>
  <c r="A759" i="2"/>
  <c r="E758" i="2"/>
  <c r="C758" i="2"/>
  <c r="B758" i="2"/>
  <c r="G755" i="1"/>
  <c r="H755" i="1" s="1"/>
  <c r="D754" i="1"/>
  <c r="A757" i="1"/>
  <c r="C757" i="1" s="1"/>
  <c r="B756" i="1"/>
  <c r="F756" i="1"/>
  <c r="E756" i="1"/>
  <c r="G758" i="2" l="1"/>
  <c r="H758" i="2"/>
  <c r="D758" i="2" s="1"/>
  <c r="F759" i="2"/>
  <c r="A760" i="2"/>
  <c r="E759" i="2"/>
  <c r="C759" i="2"/>
  <c r="B759" i="2"/>
  <c r="G756" i="1"/>
  <c r="H756" i="1" s="1"/>
  <c r="D755" i="1"/>
  <c r="A758" i="1"/>
  <c r="C758" i="1" s="1"/>
  <c r="B757" i="1"/>
  <c r="F757" i="1"/>
  <c r="E757" i="1"/>
  <c r="G759" i="2" l="1"/>
  <c r="H759" i="2" s="1"/>
  <c r="D759" i="2" s="1"/>
  <c r="F760" i="2"/>
  <c r="A761" i="2"/>
  <c r="E760" i="2"/>
  <c r="C760" i="2"/>
  <c r="B760" i="2"/>
  <c r="G757" i="1"/>
  <c r="H757" i="1" s="1"/>
  <c r="D756" i="1"/>
  <c r="A759" i="1"/>
  <c r="C759" i="1" s="1"/>
  <c r="B758" i="1"/>
  <c r="F758" i="1"/>
  <c r="E758" i="1"/>
  <c r="G760" i="2" l="1"/>
  <c r="H760" i="2"/>
  <c r="D760" i="2" s="1"/>
  <c r="F761" i="2"/>
  <c r="A762" i="2"/>
  <c r="E761" i="2"/>
  <c r="C761" i="2"/>
  <c r="B761" i="2"/>
  <c r="G758" i="1"/>
  <c r="H758" i="1" s="1"/>
  <c r="D757" i="1"/>
  <c r="A760" i="1"/>
  <c r="C760" i="1" s="1"/>
  <c r="B759" i="1"/>
  <c r="F759" i="1"/>
  <c r="E759" i="1"/>
  <c r="G761" i="2" l="1"/>
  <c r="H761" i="2"/>
  <c r="D761" i="2" s="1"/>
  <c r="F762" i="2"/>
  <c r="A763" i="2"/>
  <c r="E762" i="2"/>
  <c r="C762" i="2"/>
  <c r="B762" i="2"/>
  <c r="G759" i="1"/>
  <c r="H759" i="1" s="1"/>
  <c r="D758" i="1"/>
  <c r="A761" i="1"/>
  <c r="C761" i="1" s="1"/>
  <c r="B760" i="1"/>
  <c r="F760" i="1"/>
  <c r="E760" i="1"/>
  <c r="G762" i="2" l="1"/>
  <c r="H762" i="2" s="1"/>
  <c r="F763" i="2"/>
  <c r="A764" i="2"/>
  <c r="E763" i="2"/>
  <c r="C763" i="2"/>
  <c r="B763" i="2"/>
  <c r="G760" i="1"/>
  <c r="H760" i="1" s="1"/>
  <c r="D759" i="1"/>
  <c r="A762" i="1"/>
  <c r="C762" i="1" s="1"/>
  <c r="B761" i="1"/>
  <c r="F761" i="1"/>
  <c r="E761" i="1"/>
  <c r="G763" i="2" l="1"/>
  <c r="H763" i="2" s="1"/>
  <c r="D763" i="2" s="1"/>
  <c r="F764" i="2"/>
  <c r="A765" i="2"/>
  <c r="E764" i="2"/>
  <c r="C764" i="2"/>
  <c r="B764" i="2"/>
  <c r="D762" i="2"/>
  <c r="G761" i="1"/>
  <c r="H761" i="1" s="1"/>
  <c r="D760" i="1"/>
  <c r="A763" i="1"/>
  <c r="C763" i="1" s="1"/>
  <c r="B762" i="1"/>
  <c r="F762" i="1"/>
  <c r="E762" i="1"/>
  <c r="G764" i="2" l="1"/>
  <c r="H764" i="2"/>
  <c r="D764" i="2" s="1"/>
  <c r="F765" i="2"/>
  <c r="A766" i="2"/>
  <c r="E765" i="2"/>
  <c r="C765" i="2"/>
  <c r="B765" i="2"/>
  <c r="G762" i="1"/>
  <c r="H762" i="1" s="1"/>
  <c r="D761" i="1"/>
  <c r="A764" i="1"/>
  <c r="C764" i="1" s="1"/>
  <c r="B763" i="1"/>
  <c r="F763" i="1"/>
  <c r="E763" i="1"/>
  <c r="G765" i="2" l="1"/>
  <c r="H765" i="2"/>
  <c r="F766" i="2"/>
  <c r="A767" i="2"/>
  <c r="E766" i="2"/>
  <c r="C766" i="2"/>
  <c r="B766" i="2"/>
  <c r="G763" i="1"/>
  <c r="H763" i="1" s="1"/>
  <c r="D762" i="1"/>
  <c r="A765" i="1"/>
  <c r="C765" i="1" s="1"/>
  <c r="B764" i="1"/>
  <c r="F764" i="1"/>
  <c r="E764" i="1"/>
  <c r="G766" i="2" l="1"/>
  <c r="H766" i="2"/>
  <c r="D766" i="2" s="1"/>
  <c r="D765" i="2"/>
  <c r="F767" i="2"/>
  <c r="A768" i="2"/>
  <c r="E767" i="2"/>
  <c r="C767" i="2"/>
  <c r="B767" i="2"/>
  <c r="G764" i="1"/>
  <c r="H764" i="1" s="1"/>
  <c r="D763" i="1"/>
  <c r="A766" i="1"/>
  <c r="C766" i="1" s="1"/>
  <c r="B765" i="1"/>
  <c r="F765" i="1"/>
  <c r="E765" i="1"/>
  <c r="G767" i="2" l="1"/>
  <c r="H767" i="2"/>
  <c r="D767" i="2" s="1"/>
  <c r="F768" i="2"/>
  <c r="A769" i="2"/>
  <c r="E768" i="2"/>
  <c r="C768" i="2"/>
  <c r="B768" i="2"/>
  <c r="G765" i="1"/>
  <c r="H765" i="1" s="1"/>
  <c r="D764" i="1"/>
  <c r="A767" i="1"/>
  <c r="C767" i="1" s="1"/>
  <c r="B766" i="1"/>
  <c r="F766" i="1"/>
  <c r="E766" i="1"/>
  <c r="G768" i="2" l="1"/>
  <c r="H768" i="2" s="1"/>
  <c r="D768" i="2" s="1"/>
  <c r="F769" i="2"/>
  <c r="A770" i="2"/>
  <c r="E769" i="2"/>
  <c r="C769" i="2"/>
  <c r="B769" i="2"/>
  <c r="G766" i="1"/>
  <c r="H766" i="1" s="1"/>
  <c r="D765" i="1"/>
  <c r="A768" i="1"/>
  <c r="C768" i="1" s="1"/>
  <c r="B767" i="1"/>
  <c r="F767" i="1"/>
  <c r="E767" i="1"/>
  <c r="G769" i="2" l="1"/>
  <c r="H769" i="2"/>
  <c r="D769" i="2" s="1"/>
  <c r="F770" i="2"/>
  <c r="A771" i="2"/>
  <c r="E770" i="2"/>
  <c r="C770" i="2"/>
  <c r="B770" i="2"/>
  <c r="G767" i="1"/>
  <c r="H767" i="1" s="1"/>
  <c r="D766" i="1"/>
  <c r="A769" i="1"/>
  <c r="C769" i="1" s="1"/>
  <c r="B768" i="1"/>
  <c r="F768" i="1"/>
  <c r="E768" i="1"/>
  <c r="G770" i="2" l="1"/>
  <c r="H770" i="2" s="1"/>
  <c r="D770" i="2" s="1"/>
  <c r="F771" i="2"/>
  <c r="A772" i="2"/>
  <c r="E771" i="2"/>
  <c r="C771" i="2"/>
  <c r="B771" i="2"/>
  <c r="G768" i="1"/>
  <c r="H768" i="1" s="1"/>
  <c r="D767" i="1"/>
  <c r="A770" i="1"/>
  <c r="C770" i="1" s="1"/>
  <c r="B769" i="1"/>
  <c r="F769" i="1"/>
  <c r="E769" i="1"/>
  <c r="G771" i="2" l="1"/>
  <c r="H771" i="2"/>
  <c r="D771" i="2" s="1"/>
  <c r="F772" i="2"/>
  <c r="A773" i="2"/>
  <c r="E772" i="2"/>
  <c r="C772" i="2"/>
  <c r="B772" i="2"/>
  <c r="G769" i="1"/>
  <c r="H769" i="1" s="1"/>
  <c r="D768" i="1"/>
  <c r="A771" i="1"/>
  <c r="C771" i="1" s="1"/>
  <c r="B770" i="1"/>
  <c r="F770" i="1"/>
  <c r="E770" i="1"/>
  <c r="G772" i="2" l="1"/>
  <c r="H772" i="2" s="1"/>
  <c r="F773" i="2"/>
  <c r="A774" i="2"/>
  <c r="E773" i="2"/>
  <c r="C773" i="2"/>
  <c r="B773" i="2"/>
  <c r="G770" i="1"/>
  <c r="H770" i="1" s="1"/>
  <c r="D769" i="1"/>
  <c r="A772" i="1"/>
  <c r="C772" i="1" s="1"/>
  <c r="B771" i="1"/>
  <c r="F771" i="1"/>
  <c r="E771" i="1"/>
  <c r="G773" i="2" l="1"/>
  <c r="H773" i="2"/>
  <c r="D773" i="2" s="1"/>
  <c r="F774" i="2"/>
  <c r="A775" i="2"/>
  <c r="E774" i="2"/>
  <c r="C774" i="2"/>
  <c r="B774" i="2"/>
  <c r="D772" i="2"/>
  <c r="G771" i="1"/>
  <c r="H771" i="1" s="1"/>
  <c r="D770" i="1"/>
  <c r="A773" i="1"/>
  <c r="C773" i="1" s="1"/>
  <c r="B772" i="1"/>
  <c r="F772" i="1"/>
  <c r="E772" i="1"/>
  <c r="G774" i="2" l="1"/>
  <c r="H774" i="2"/>
  <c r="D774" i="2" s="1"/>
  <c r="F775" i="2"/>
  <c r="A776" i="2"/>
  <c r="E775" i="2"/>
  <c r="C775" i="2"/>
  <c r="B775" i="2"/>
  <c r="G772" i="1"/>
  <c r="H772" i="1" s="1"/>
  <c r="D771" i="1"/>
  <c r="A774" i="1"/>
  <c r="C774" i="1" s="1"/>
  <c r="B773" i="1"/>
  <c r="F773" i="1"/>
  <c r="E773" i="1"/>
  <c r="G775" i="2" l="1"/>
  <c r="H775" i="2"/>
  <c r="F776" i="2"/>
  <c r="A777" i="2"/>
  <c r="E776" i="2"/>
  <c r="C776" i="2"/>
  <c r="B776" i="2"/>
  <c r="G773" i="1"/>
  <c r="H773" i="1" s="1"/>
  <c r="D772" i="1"/>
  <c r="A775" i="1"/>
  <c r="C775" i="1" s="1"/>
  <c r="B774" i="1"/>
  <c r="F774" i="1"/>
  <c r="E774" i="1"/>
  <c r="G776" i="2" l="1"/>
  <c r="H776" i="2" s="1"/>
  <c r="D776" i="2" s="1"/>
  <c r="D775" i="2"/>
  <c r="F777" i="2"/>
  <c r="A778" i="2"/>
  <c r="E777" i="2"/>
  <c r="C777" i="2"/>
  <c r="B777" i="2"/>
  <c r="G774" i="1"/>
  <c r="H774" i="1" s="1"/>
  <c r="D773" i="1"/>
  <c r="A776" i="1"/>
  <c r="C776" i="1" s="1"/>
  <c r="B775" i="1"/>
  <c r="F775" i="1"/>
  <c r="E775" i="1"/>
  <c r="G777" i="2" l="1"/>
  <c r="H777" i="2"/>
  <c r="D777" i="2" s="1"/>
  <c r="F778" i="2"/>
  <c r="A779" i="2"/>
  <c r="E778" i="2"/>
  <c r="C778" i="2"/>
  <c r="B778" i="2"/>
  <c r="G775" i="1"/>
  <c r="H775" i="1" s="1"/>
  <c r="D774" i="1"/>
  <c r="A777" i="1"/>
  <c r="C777" i="1" s="1"/>
  <c r="B776" i="1"/>
  <c r="F776" i="1"/>
  <c r="E776" i="1"/>
  <c r="G778" i="2" l="1"/>
  <c r="H778" i="2" s="1"/>
  <c r="D778" i="2" s="1"/>
  <c r="F779" i="2"/>
  <c r="A780" i="2"/>
  <c r="E779" i="2"/>
  <c r="C779" i="2"/>
  <c r="B779" i="2"/>
  <c r="G776" i="1"/>
  <c r="H776" i="1" s="1"/>
  <c r="D775" i="1"/>
  <c r="A778" i="1"/>
  <c r="C778" i="1" s="1"/>
  <c r="B777" i="1"/>
  <c r="F777" i="1"/>
  <c r="E777" i="1"/>
  <c r="G779" i="2" l="1"/>
  <c r="H779" i="2" s="1"/>
  <c r="D779" i="2" s="1"/>
  <c r="F780" i="2"/>
  <c r="A781" i="2"/>
  <c r="E780" i="2"/>
  <c r="C780" i="2"/>
  <c r="B780" i="2"/>
  <c r="G777" i="1"/>
  <c r="H777" i="1" s="1"/>
  <c r="D776" i="1"/>
  <c r="A779" i="1"/>
  <c r="C779" i="1" s="1"/>
  <c r="B778" i="1"/>
  <c r="F778" i="1"/>
  <c r="E778" i="1"/>
  <c r="G780" i="2" l="1"/>
  <c r="H780" i="2" s="1"/>
  <c r="F781" i="2"/>
  <c r="A782" i="2"/>
  <c r="E781" i="2"/>
  <c r="C781" i="2"/>
  <c r="B781" i="2"/>
  <c r="G778" i="1"/>
  <c r="H778" i="1" s="1"/>
  <c r="D777" i="1"/>
  <c r="A780" i="1"/>
  <c r="C780" i="1" s="1"/>
  <c r="B779" i="1"/>
  <c r="F779" i="1"/>
  <c r="E779" i="1"/>
  <c r="G781" i="2" l="1"/>
  <c r="H781" i="2" s="1"/>
  <c r="D781" i="2" s="1"/>
  <c r="F782" i="2"/>
  <c r="A783" i="2"/>
  <c r="E782" i="2"/>
  <c r="C782" i="2"/>
  <c r="B782" i="2"/>
  <c r="D780" i="2"/>
  <c r="G779" i="1"/>
  <c r="H779" i="1" s="1"/>
  <c r="D778" i="1"/>
  <c r="A781" i="1"/>
  <c r="C781" i="1" s="1"/>
  <c r="B780" i="1"/>
  <c r="F780" i="1"/>
  <c r="E780" i="1"/>
  <c r="G782" i="2" l="1"/>
  <c r="H782" i="2" s="1"/>
  <c r="F783" i="2"/>
  <c r="A784" i="2"/>
  <c r="E783" i="2"/>
  <c r="C783" i="2"/>
  <c r="B783" i="2"/>
  <c r="G780" i="1"/>
  <c r="H780" i="1" s="1"/>
  <c r="D779" i="1"/>
  <c r="A782" i="1"/>
  <c r="C782" i="1" s="1"/>
  <c r="B781" i="1"/>
  <c r="F781" i="1"/>
  <c r="E781" i="1"/>
  <c r="G783" i="2" l="1"/>
  <c r="H783" i="2"/>
  <c r="D783" i="2" s="1"/>
  <c r="F784" i="2"/>
  <c r="A785" i="2"/>
  <c r="E784" i="2"/>
  <c r="C784" i="2"/>
  <c r="B784" i="2"/>
  <c r="D782" i="2"/>
  <c r="G781" i="1"/>
  <c r="H781" i="1" s="1"/>
  <c r="D780" i="1"/>
  <c r="A783" i="1"/>
  <c r="C783" i="1" s="1"/>
  <c r="B782" i="1"/>
  <c r="F782" i="1"/>
  <c r="E782" i="1"/>
  <c r="G784" i="2" l="1"/>
  <c r="H784" i="2"/>
  <c r="D784" i="2" s="1"/>
  <c r="F785" i="2"/>
  <c r="A786" i="2"/>
  <c r="E785" i="2"/>
  <c r="C785" i="2"/>
  <c r="B785" i="2"/>
  <c r="G782" i="1"/>
  <c r="H782" i="1" s="1"/>
  <c r="D781" i="1"/>
  <c r="A784" i="1"/>
  <c r="C784" i="1" s="1"/>
  <c r="B783" i="1"/>
  <c r="F783" i="1"/>
  <c r="E783" i="1"/>
  <c r="G785" i="2" l="1"/>
  <c r="H785" i="2" s="1"/>
  <c r="F786" i="2"/>
  <c r="A787" i="2"/>
  <c r="E786" i="2"/>
  <c r="C786" i="2"/>
  <c r="B786" i="2"/>
  <c r="G783" i="1"/>
  <c r="H783" i="1" s="1"/>
  <c r="D782" i="1"/>
  <c r="A785" i="1"/>
  <c r="C785" i="1" s="1"/>
  <c r="B784" i="1"/>
  <c r="F784" i="1"/>
  <c r="E784" i="1"/>
  <c r="G786" i="2" l="1"/>
  <c r="H786" i="2" s="1"/>
  <c r="D786" i="2" s="1"/>
  <c r="F787" i="2"/>
  <c r="A788" i="2"/>
  <c r="E787" i="2"/>
  <c r="C787" i="2"/>
  <c r="B787" i="2"/>
  <c r="D785" i="2"/>
  <c r="G784" i="1"/>
  <c r="H784" i="1" s="1"/>
  <c r="D783" i="1"/>
  <c r="A786" i="1"/>
  <c r="C786" i="1" s="1"/>
  <c r="B785" i="1"/>
  <c r="F785" i="1"/>
  <c r="E785" i="1"/>
  <c r="G787" i="2" l="1"/>
  <c r="H787" i="2" s="1"/>
  <c r="D787" i="2" s="1"/>
  <c r="F788" i="2"/>
  <c r="A789" i="2"/>
  <c r="E788" i="2"/>
  <c r="C788" i="2"/>
  <c r="B788" i="2"/>
  <c r="G785" i="1"/>
  <c r="H785" i="1" s="1"/>
  <c r="D784" i="1"/>
  <c r="A787" i="1"/>
  <c r="C787" i="1" s="1"/>
  <c r="B786" i="1"/>
  <c r="F786" i="1"/>
  <c r="E786" i="1"/>
  <c r="G788" i="2" l="1"/>
  <c r="H788" i="2" s="1"/>
  <c r="F789" i="2"/>
  <c r="A790" i="2"/>
  <c r="E789" i="2"/>
  <c r="C789" i="2"/>
  <c r="B789" i="2"/>
  <c r="G786" i="1"/>
  <c r="H786" i="1" s="1"/>
  <c r="D785" i="1"/>
  <c r="A788" i="1"/>
  <c r="C788" i="1" s="1"/>
  <c r="B787" i="1"/>
  <c r="F787" i="1"/>
  <c r="E787" i="1"/>
  <c r="G789" i="2" l="1"/>
  <c r="H789" i="2"/>
  <c r="D789" i="2" s="1"/>
  <c r="F790" i="2"/>
  <c r="A791" i="2"/>
  <c r="E790" i="2"/>
  <c r="C790" i="2"/>
  <c r="B790" i="2"/>
  <c r="D788" i="2"/>
  <c r="G787" i="1"/>
  <c r="H787" i="1" s="1"/>
  <c r="D786" i="1"/>
  <c r="A789" i="1"/>
  <c r="C789" i="1" s="1"/>
  <c r="B788" i="1"/>
  <c r="F788" i="1"/>
  <c r="E788" i="1"/>
  <c r="G790" i="2" l="1"/>
  <c r="H790" i="2"/>
  <c r="D790" i="2" s="1"/>
  <c r="F791" i="2"/>
  <c r="A792" i="2"/>
  <c r="E791" i="2"/>
  <c r="C791" i="2"/>
  <c r="B791" i="2"/>
  <c r="G788" i="1"/>
  <c r="H788" i="1" s="1"/>
  <c r="D787" i="1"/>
  <c r="A790" i="1"/>
  <c r="C790" i="1" s="1"/>
  <c r="B789" i="1"/>
  <c r="F789" i="1"/>
  <c r="E789" i="1"/>
  <c r="G791" i="2" l="1"/>
  <c r="H791" i="2"/>
  <c r="D791" i="2" s="1"/>
  <c r="F792" i="2"/>
  <c r="A793" i="2"/>
  <c r="E792" i="2"/>
  <c r="C792" i="2"/>
  <c r="B792" i="2"/>
  <c r="G789" i="1"/>
  <c r="H789" i="1" s="1"/>
  <c r="D788" i="1"/>
  <c r="A791" i="1"/>
  <c r="C791" i="1" s="1"/>
  <c r="B790" i="1"/>
  <c r="F790" i="1"/>
  <c r="E790" i="1"/>
  <c r="G792" i="2" l="1"/>
  <c r="H792" i="2"/>
  <c r="F793" i="2"/>
  <c r="A794" i="2"/>
  <c r="E793" i="2"/>
  <c r="C793" i="2"/>
  <c r="B793" i="2"/>
  <c r="G790" i="1"/>
  <c r="H790" i="1" s="1"/>
  <c r="D789" i="1"/>
  <c r="A792" i="1"/>
  <c r="C792" i="1" s="1"/>
  <c r="B791" i="1"/>
  <c r="F791" i="1"/>
  <c r="E791" i="1"/>
  <c r="G793" i="2" l="1"/>
  <c r="H793" i="2"/>
  <c r="D793" i="2" s="1"/>
  <c r="D792" i="2"/>
  <c r="F794" i="2"/>
  <c r="A795" i="2"/>
  <c r="E794" i="2"/>
  <c r="C794" i="2"/>
  <c r="B794" i="2"/>
  <c r="G791" i="1"/>
  <c r="H791" i="1" s="1"/>
  <c r="D790" i="1"/>
  <c r="A793" i="1"/>
  <c r="C793" i="1" s="1"/>
  <c r="B792" i="1"/>
  <c r="F792" i="1"/>
  <c r="E792" i="1"/>
  <c r="G794" i="2" l="1"/>
  <c r="H794" i="2"/>
  <c r="D794" i="2" s="1"/>
  <c r="F795" i="2"/>
  <c r="A796" i="2"/>
  <c r="E795" i="2"/>
  <c r="C795" i="2"/>
  <c r="B795" i="2"/>
  <c r="G792" i="1"/>
  <c r="H792" i="1" s="1"/>
  <c r="D791" i="1"/>
  <c r="A794" i="1"/>
  <c r="C794" i="1" s="1"/>
  <c r="B793" i="1"/>
  <c r="F793" i="1"/>
  <c r="E793" i="1"/>
  <c r="G795" i="2" l="1"/>
  <c r="H795" i="2" s="1"/>
  <c r="F796" i="2"/>
  <c r="A797" i="2"/>
  <c r="E796" i="2"/>
  <c r="C796" i="2"/>
  <c r="B796" i="2"/>
  <c r="G793" i="1"/>
  <c r="H793" i="1" s="1"/>
  <c r="D792" i="1"/>
  <c r="A795" i="1"/>
  <c r="C795" i="1" s="1"/>
  <c r="B794" i="1"/>
  <c r="F794" i="1"/>
  <c r="E794" i="1"/>
  <c r="G796" i="2" l="1"/>
  <c r="H796" i="2" s="1"/>
  <c r="D796" i="2" s="1"/>
  <c r="F797" i="2"/>
  <c r="A798" i="2"/>
  <c r="E797" i="2"/>
  <c r="C797" i="2"/>
  <c r="B797" i="2"/>
  <c r="D795" i="2"/>
  <c r="G794" i="1"/>
  <c r="H794" i="1" s="1"/>
  <c r="D793" i="1"/>
  <c r="A796" i="1"/>
  <c r="C796" i="1" s="1"/>
  <c r="B795" i="1"/>
  <c r="F795" i="1"/>
  <c r="E795" i="1"/>
  <c r="G797" i="2" l="1"/>
  <c r="H797" i="2" s="1"/>
  <c r="D797" i="2" s="1"/>
  <c r="F798" i="2"/>
  <c r="A799" i="2"/>
  <c r="E798" i="2"/>
  <c r="C798" i="2"/>
  <c r="B798" i="2"/>
  <c r="G795" i="1"/>
  <c r="H795" i="1" s="1"/>
  <c r="D794" i="1"/>
  <c r="A797" i="1"/>
  <c r="C797" i="1" s="1"/>
  <c r="B796" i="1"/>
  <c r="F796" i="1"/>
  <c r="E796" i="1"/>
  <c r="G798" i="2" l="1"/>
  <c r="H798" i="2" s="1"/>
  <c r="D798" i="2" s="1"/>
  <c r="F799" i="2"/>
  <c r="A800" i="2"/>
  <c r="E799" i="2"/>
  <c r="C799" i="2"/>
  <c r="B799" i="2"/>
  <c r="G796" i="1"/>
  <c r="H796" i="1" s="1"/>
  <c r="D795" i="1"/>
  <c r="A798" i="1"/>
  <c r="C798" i="1" s="1"/>
  <c r="B797" i="1"/>
  <c r="F797" i="1"/>
  <c r="E797" i="1"/>
  <c r="G799" i="2" l="1"/>
  <c r="H799" i="2"/>
  <c r="D799" i="2" s="1"/>
  <c r="F800" i="2"/>
  <c r="A801" i="2"/>
  <c r="E800" i="2"/>
  <c r="C800" i="2"/>
  <c r="B800" i="2"/>
  <c r="G797" i="1"/>
  <c r="H797" i="1" s="1"/>
  <c r="D796" i="1"/>
  <c r="A799" i="1"/>
  <c r="C799" i="1" s="1"/>
  <c r="B798" i="1"/>
  <c r="F798" i="1"/>
  <c r="E798" i="1"/>
  <c r="G800" i="2" l="1"/>
  <c r="H800" i="2"/>
  <c r="F801" i="2"/>
  <c r="A802" i="2"/>
  <c r="E801" i="2"/>
  <c r="C801" i="2"/>
  <c r="B801" i="2"/>
  <c r="G798" i="1"/>
  <c r="H798" i="1" s="1"/>
  <c r="D797" i="1"/>
  <c r="A800" i="1"/>
  <c r="C800" i="1" s="1"/>
  <c r="B799" i="1"/>
  <c r="F799" i="1"/>
  <c r="E799" i="1"/>
  <c r="G801" i="2" l="1"/>
  <c r="H801" i="2"/>
  <c r="D801" i="2" s="1"/>
  <c r="D800" i="2"/>
  <c r="F802" i="2"/>
  <c r="A803" i="2"/>
  <c r="E802" i="2"/>
  <c r="C802" i="2"/>
  <c r="B802" i="2"/>
  <c r="G799" i="1"/>
  <c r="H799" i="1" s="1"/>
  <c r="D798" i="1"/>
  <c r="A801" i="1"/>
  <c r="C801" i="1" s="1"/>
  <c r="B800" i="1"/>
  <c r="F800" i="1"/>
  <c r="E800" i="1"/>
  <c r="G802" i="2" l="1"/>
  <c r="H802" i="2"/>
  <c r="D802" i="2" s="1"/>
  <c r="F803" i="2"/>
  <c r="A804" i="2"/>
  <c r="E803" i="2"/>
  <c r="C803" i="2"/>
  <c r="B803" i="2"/>
  <c r="G800" i="1"/>
  <c r="H800" i="1" s="1"/>
  <c r="D799" i="1"/>
  <c r="A802" i="1"/>
  <c r="C802" i="1" s="1"/>
  <c r="B801" i="1"/>
  <c r="F801" i="1"/>
  <c r="E801" i="1"/>
  <c r="G803" i="2" l="1"/>
  <c r="H803" i="2" s="1"/>
  <c r="D803" i="2" s="1"/>
  <c r="F804" i="2"/>
  <c r="A805" i="2"/>
  <c r="E804" i="2"/>
  <c r="C804" i="2"/>
  <c r="B804" i="2"/>
  <c r="G801" i="1"/>
  <c r="H801" i="1" s="1"/>
  <c r="D800" i="1"/>
  <c r="A803" i="1"/>
  <c r="C803" i="1" s="1"/>
  <c r="B802" i="1"/>
  <c r="F802" i="1"/>
  <c r="E802" i="1"/>
  <c r="G804" i="2" l="1"/>
  <c r="H804" i="2" s="1"/>
  <c r="F805" i="2"/>
  <c r="A806" i="2"/>
  <c r="E805" i="2"/>
  <c r="C805" i="2"/>
  <c r="B805" i="2"/>
  <c r="G802" i="1"/>
  <c r="H802" i="1" s="1"/>
  <c r="D801" i="1"/>
  <c r="A804" i="1"/>
  <c r="C804" i="1" s="1"/>
  <c r="B803" i="1"/>
  <c r="F803" i="1"/>
  <c r="E803" i="1"/>
  <c r="G805" i="2" l="1"/>
  <c r="H805" i="2"/>
  <c r="D805" i="2" s="1"/>
  <c r="F806" i="2"/>
  <c r="A807" i="2"/>
  <c r="E806" i="2"/>
  <c r="C806" i="2"/>
  <c r="B806" i="2"/>
  <c r="D804" i="2"/>
  <c r="G803" i="1"/>
  <c r="H803" i="1" s="1"/>
  <c r="D802" i="1"/>
  <c r="A805" i="1"/>
  <c r="C805" i="1" s="1"/>
  <c r="B804" i="1"/>
  <c r="F804" i="1"/>
  <c r="E804" i="1"/>
  <c r="G806" i="2" l="1"/>
  <c r="H806" i="2"/>
  <c r="D806" i="2" s="1"/>
  <c r="F807" i="2"/>
  <c r="A808" i="2"/>
  <c r="E807" i="2"/>
  <c r="C807" i="2"/>
  <c r="B807" i="2"/>
  <c r="G804" i="1"/>
  <c r="H804" i="1" s="1"/>
  <c r="D803" i="1"/>
  <c r="A806" i="1"/>
  <c r="C806" i="1" s="1"/>
  <c r="B805" i="1"/>
  <c r="F805" i="1"/>
  <c r="E805" i="1"/>
  <c r="G807" i="2" l="1"/>
  <c r="H807" i="2" s="1"/>
  <c r="F808" i="2"/>
  <c r="A809" i="2"/>
  <c r="E808" i="2"/>
  <c r="C808" i="2"/>
  <c r="B808" i="2"/>
  <c r="G805" i="1"/>
  <c r="H805" i="1" s="1"/>
  <c r="D804" i="1"/>
  <c r="A807" i="1"/>
  <c r="C807" i="1" s="1"/>
  <c r="B806" i="1"/>
  <c r="F806" i="1"/>
  <c r="E806" i="1"/>
  <c r="G808" i="2" l="1"/>
  <c r="H808" i="2"/>
  <c r="D808" i="2" s="1"/>
  <c r="F809" i="2"/>
  <c r="A810" i="2"/>
  <c r="E809" i="2"/>
  <c r="C809" i="2"/>
  <c r="B809" i="2"/>
  <c r="D807" i="2"/>
  <c r="G806" i="1"/>
  <c r="H806" i="1" s="1"/>
  <c r="D805" i="1"/>
  <c r="A808" i="1"/>
  <c r="C808" i="1" s="1"/>
  <c r="B807" i="1"/>
  <c r="F807" i="1"/>
  <c r="E807" i="1"/>
  <c r="G809" i="2" l="1"/>
  <c r="H809" i="2" s="1"/>
  <c r="F810" i="2"/>
  <c r="A811" i="2"/>
  <c r="E810" i="2"/>
  <c r="C810" i="2"/>
  <c r="B810" i="2"/>
  <c r="G807" i="1"/>
  <c r="H807" i="1" s="1"/>
  <c r="D806" i="1"/>
  <c r="A809" i="1"/>
  <c r="C809" i="1" s="1"/>
  <c r="B808" i="1"/>
  <c r="F808" i="1"/>
  <c r="E808" i="1"/>
  <c r="G810" i="2" l="1"/>
  <c r="H810" i="2"/>
  <c r="D810" i="2" s="1"/>
  <c r="F811" i="2"/>
  <c r="A812" i="2"/>
  <c r="E811" i="2"/>
  <c r="C811" i="2"/>
  <c r="B811" i="2"/>
  <c r="D809" i="2"/>
  <c r="G808" i="1"/>
  <c r="H808" i="1" s="1"/>
  <c r="D807" i="1"/>
  <c r="A810" i="1"/>
  <c r="C810" i="1" s="1"/>
  <c r="B809" i="1"/>
  <c r="F809" i="1"/>
  <c r="E809" i="1"/>
  <c r="G811" i="2" l="1"/>
  <c r="H811" i="2" s="1"/>
  <c r="F812" i="2"/>
  <c r="A813" i="2"/>
  <c r="E812" i="2"/>
  <c r="C812" i="2"/>
  <c r="B812" i="2"/>
  <c r="G809" i="1"/>
  <c r="H809" i="1" s="1"/>
  <c r="D808" i="1"/>
  <c r="A811" i="1"/>
  <c r="C811" i="1" s="1"/>
  <c r="B810" i="1"/>
  <c r="F810" i="1"/>
  <c r="E810" i="1"/>
  <c r="G812" i="2" l="1"/>
  <c r="H812" i="2"/>
  <c r="D812" i="2" s="1"/>
  <c r="F813" i="2"/>
  <c r="A814" i="2"/>
  <c r="E813" i="2"/>
  <c r="C813" i="2"/>
  <c r="B813" i="2"/>
  <c r="D811" i="2"/>
  <c r="G810" i="1"/>
  <c r="H810" i="1" s="1"/>
  <c r="D809" i="1"/>
  <c r="A812" i="1"/>
  <c r="C812" i="1" s="1"/>
  <c r="B811" i="1"/>
  <c r="F811" i="1"/>
  <c r="E811" i="1"/>
  <c r="G813" i="2" l="1"/>
  <c r="H813" i="2" s="1"/>
  <c r="F814" i="2"/>
  <c r="A815" i="2"/>
  <c r="E814" i="2"/>
  <c r="C814" i="2"/>
  <c r="B814" i="2"/>
  <c r="G811" i="1"/>
  <c r="H811" i="1" s="1"/>
  <c r="D810" i="1"/>
  <c r="A813" i="1"/>
  <c r="C813" i="1" s="1"/>
  <c r="B812" i="1"/>
  <c r="F812" i="1"/>
  <c r="E812" i="1"/>
  <c r="G814" i="2" l="1"/>
  <c r="H814" i="2"/>
  <c r="D814" i="2" s="1"/>
  <c r="F815" i="2"/>
  <c r="A816" i="2"/>
  <c r="E815" i="2"/>
  <c r="C815" i="2"/>
  <c r="B815" i="2"/>
  <c r="D813" i="2"/>
  <c r="G812" i="1"/>
  <c r="H812" i="1" s="1"/>
  <c r="D811" i="1"/>
  <c r="A814" i="1"/>
  <c r="C814" i="1" s="1"/>
  <c r="B813" i="1"/>
  <c r="F813" i="1"/>
  <c r="E813" i="1"/>
  <c r="G815" i="2" l="1"/>
  <c r="H815" i="2"/>
  <c r="D815" i="2" s="1"/>
  <c r="F816" i="2"/>
  <c r="A817" i="2"/>
  <c r="E816" i="2"/>
  <c r="C816" i="2"/>
  <c r="B816" i="2"/>
  <c r="G813" i="1"/>
  <c r="H813" i="1" s="1"/>
  <c r="D812" i="1"/>
  <c r="A815" i="1"/>
  <c r="C815" i="1" s="1"/>
  <c r="B814" i="1"/>
  <c r="F814" i="1"/>
  <c r="E814" i="1"/>
  <c r="G816" i="2" l="1"/>
  <c r="H816" i="2"/>
  <c r="D816" i="2" s="1"/>
  <c r="F817" i="2"/>
  <c r="A818" i="2"/>
  <c r="E817" i="2"/>
  <c r="C817" i="2"/>
  <c r="B817" i="2"/>
  <c r="G814" i="1"/>
  <c r="H814" i="1" s="1"/>
  <c r="D813" i="1"/>
  <c r="A816" i="1"/>
  <c r="C816" i="1" s="1"/>
  <c r="B815" i="1"/>
  <c r="F815" i="1"/>
  <c r="E815" i="1"/>
  <c r="G817" i="2" l="1"/>
  <c r="H817" i="2"/>
  <c r="F818" i="2"/>
  <c r="A819" i="2"/>
  <c r="E818" i="2"/>
  <c r="C818" i="2"/>
  <c r="B818" i="2"/>
  <c r="G815" i="1"/>
  <c r="H815" i="1" s="1"/>
  <c r="D814" i="1"/>
  <c r="A817" i="1"/>
  <c r="C817" i="1" s="1"/>
  <c r="B816" i="1"/>
  <c r="F816" i="1"/>
  <c r="E816" i="1"/>
  <c r="G818" i="2" l="1"/>
  <c r="H818" i="2"/>
  <c r="D818" i="2" s="1"/>
  <c r="D817" i="2"/>
  <c r="F819" i="2"/>
  <c r="A820" i="2"/>
  <c r="E819" i="2"/>
  <c r="C819" i="2"/>
  <c r="B819" i="2"/>
  <c r="G816" i="1"/>
  <c r="H816" i="1" s="1"/>
  <c r="D815" i="1"/>
  <c r="A818" i="1"/>
  <c r="C818" i="1" s="1"/>
  <c r="B817" i="1"/>
  <c r="F817" i="1"/>
  <c r="E817" i="1"/>
  <c r="G819" i="2" l="1"/>
  <c r="H819" i="2"/>
  <c r="D819" i="2" s="1"/>
  <c r="F820" i="2"/>
  <c r="A821" i="2"/>
  <c r="E820" i="2"/>
  <c r="C820" i="2"/>
  <c r="B820" i="2"/>
  <c r="G817" i="1"/>
  <c r="H817" i="1" s="1"/>
  <c r="D816" i="1"/>
  <c r="A819" i="1"/>
  <c r="C819" i="1" s="1"/>
  <c r="B818" i="1"/>
  <c r="F818" i="1"/>
  <c r="E818" i="1"/>
  <c r="G820" i="2" l="1"/>
  <c r="H820" i="2" s="1"/>
  <c r="D820" i="2" s="1"/>
  <c r="F821" i="2"/>
  <c r="A822" i="2"/>
  <c r="E821" i="2"/>
  <c r="C821" i="2"/>
  <c r="B821" i="2"/>
  <c r="D817" i="1"/>
  <c r="G818" i="1"/>
  <c r="H818" i="1" s="1"/>
  <c r="A820" i="1"/>
  <c r="C820" i="1" s="1"/>
  <c r="B819" i="1"/>
  <c r="F819" i="1"/>
  <c r="E819" i="1"/>
  <c r="G821" i="2" l="1"/>
  <c r="H821" i="2" s="1"/>
  <c r="D821" i="2" s="1"/>
  <c r="F822" i="2"/>
  <c r="A823" i="2"/>
  <c r="E822" i="2"/>
  <c r="C822" i="2"/>
  <c r="B822" i="2"/>
  <c r="G819" i="1"/>
  <c r="H819" i="1" s="1"/>
  <c r="D818" i="1"/>
  <c r="A821" i="1"/>
  <c r="C821" i="1" s="1"/>
  <c r="B820" i="1"/>
  <c r="F820" i="1"/>
  <c r="E820" i="1"/>
  <c r="G822" i="2" l="1"/>
  <c r="H822" i="2" s="1"/>
  <c r="D822" i="2" s="1"/>
  <c r="F823" i="2"/>
  <c r="A824" i="2"/>
  <c r="E823" i="2"/>
  <c r="C823" i="2"/>
  <c r="B823" i="2"/>
  <c r="G820" i="1"/>
  <c r="H820" i="1" s="1"/>
  <c r="D819" i="1"/>
  <c r="A822" i="1"/>
  <c r="C822" i="1" s="1"/>
  <c r="B821" i="1"/>
  <c r="F821" i="1"/>
  <c r="E821" i="1"/>
  <c r="G823" i="2" l="1"/>
  <c r="H823" i="2"/>
  <c r="D823" i="2" s="1"/>
  <c r="F824" i="2"/>
  <c r="A825" i="2"/>
  <c r="E824" i="2"/>
  <c r="C824" i="2"/>
  <c r="B824" i="2"/>
  <c r="G821" i="1"/>
  <c r="H821" i="1" s="1"/>
  <c r="D820" i="1"/>
  <c r="A823" i="1"/>
  <c r="C823" i="1" s="1"/>
  <c r="B822" i="1"/>
  <c r="F822" i="1"/>
  <c r="E822" i="1"/>
  <c r="G824" i="2" l="1"/>
  <c r="H824" i="2" s="1"/>
  <c r="F825" i="2"/>
  <c r="A826" i="2"/>
  <c r="E825" i="2"/>
  <c r="C825" i="2"/>
  <c r="B825" i="2"/>
  <c r="G822" i="1"/>
  <c r="H822" i="1" s="1"/>
  <c r="D821" i="1"/>
  <c r="A824" i="1"/>
  <c r="C824" i="1" s="1"/>
  <c r="B823" i="1"/>
  <c r="F823" i="1"/>
  <c r="E823" i="1"/>
  <c r="G825" i="2" l="1"/>
  <c r="H825" i="2" s="1"/>
  <c r="D824" i="2"/>
  <c r="F826" i="2"/>
  <c r="A827" i="2"/>
  <c r="E826" i="2"/>
  <c r="C826" i="2"/>
  <c r="B826" i="2"/>
  <c r="G823" i="1"/>
  <c r="H823" i="1" s="1"/>
  <c r="D822" i="1"/>
  <c r="A825" i="1"/>
  <c r="C825" i="1" s="1"/>
  <c r="B824" i="1"/>
  <c r="F824" i="1"/>
  <c r="E824" i="1"/>
  <c r="G826" i="2" l="1"/>
  <c r="H826" i="2" s="1"/>
  <c r="D826" i="2" s="1"/>
  <c r="F827" i="2"/>
  <c r="A828" i="2"/>
  <c r="E827" i="2"/>
  <c r="C827" i="2"/>
  <c r="B827" i="2"/>
  <c r="D825" i="2"/>
  <c r="G824" i="1"/>
  <c r="H824" i="1" s="1"/>
  <c r="D823" i="1"/>
  <c r="A826" i="1"/>
  <c r="C826" i="1" s="1"/>
  <c r="B825" i="1"/>
  <c r="F825" i="1"/>
  <c r="E825" i="1"/>
  <c r="G827" i="2" l="1"/>
  <c r="H827" i="2" s="1"/>
  <c r="D827" i="2" s="1"/>
  <c r="F828" i="2"/>
  <c r="A829" i="2"/>
  <c r="E828" i="2"/>
  <c r="C828" i="2"/>
  <c r="B828" i="2"/>
  <c r="G825" i="1"/>
  <c r="H825" i="1" s="1"/>
  <c r="D824" i="1"/>
  <c r="A827" i="1"/>
  <c r="C827" i="1" s="1"/>
  <c r="B826" i="1"/>
  <c r="F826" i="1"/>
  <c r="E826" i="1"/>
  <c r="G828" i="2" l="1"/>
  <c r="H828" i="2" s="1"/>
  <c r="F829" i="2"/>
  <c r="A830" i="2"/>
  <c r="E829" i="2"/>
  <c r="C829" i="2"/>
  <c r="B829" i="2"/>
  <c r="G826" i="1"/>
  <c r="H826" i="1" s="1"/>
  <c r="D825" i="1"/>
  <c r="A828" i="1"/>
  <c r="C828" i="1" s="1"/>
  <c r="B827" i="1"/>
  <c r="F827" i="1"/>
  <c r="E827" i="1"/>
  <c r="G829" i="2" l="1"/>
  <c r="H829" i="2" s="1"/>
  <c r="D829" i="2" s="1"/>
  <c r="F830" i="2"/>
  <c r="A831" i="2"/>
  <c r="E830" i="2"/>
  <c r="C830" i="2"/>
  <c r="B830" i="2"/>
  <c r="D828" i="2"/>
  <c r="G827" i="1"/>
  <c r="H827" i="1" s="1"/>
  <c r="D826" i="1"/>
  <c r="A829" i="1"/>
  <c r="C829" i="1" s="1"/>
  <c r="B828" i="1"/>
  <c r="F828" i="1"/>
  <c r="E828" i="1"/>
  <c r="G830" i="2" l="1"/>
  <c r="H830" i="2" s="1"/>
  <c r="F831" i="2"/>
  <c r="A832" i="2"/>
  <c r="E831" i="2"/>
  <c r="C831" i="2"/>
  <c r="B831" i="2"/>
  <c r="G828" i="1"/>
  <c r="H828" i="1" s="1"/>
  <c r="D827" i="1"/>
  <c r="A830" i="1"/>
  <c r="C830" i="1" s="1"/>
  <c r="B829" i="1"/>
  <c r="F829" i="1"/>
  <c r="E829" i="1"/>
  <c r="G831" i="2" l="1"/>
  <c r="H831" i="2" s="1"/>
  <c r="D831" i="2" s="1"/>
  <c r="F832" i="2"/>
  <c r="A833" i="2"/>
  <c r="E832" i="2"/>
  <c r="C832" i="2"/>
  <c r="B832" i="2"/>
  <c r="D830" i="2"/>
  <c r="G829" i="1"/>
  <c r="H829" i="1" s="1"/>
  <c r="D828" i="1"/>
  <c r="A831" i="1"/>
  <c r="C831" i="1" s="1"/>
  <c r="B830" i="1"/>
  <c r="F830" i="1"/>
  <c r="E830" i="1"/>
  <c r="G832" i="2" l="1"/>
  <c r="H832" i="2" s="1"/>
  <c r="D832" i="2" s="1"/>
  <c r="F833" i="2"/>
  <c r="A834" i="2"/>
  <c r="E833" i="2"/>
  <c r="C833" i="2"/>
  <c r="B833" i="2"/>
  <c r="G830" i="1"/>
  <c r="H830" i="1" s="1"/>
  <c r="D829" i="1"/>
  <c r="A832" i="1"/>
  <c r="C832" i="1" s="1"/>
  <c r="B831" i="1"/>
  <c r="F831" i="1"/>
  <c r="E831" i="1"/>
  <c r="G833" i="2" l="1"/>
  <c r="H833" i="2" s="1"/>
  <c r="D833" i="2" s="1"/>
  <c r="F834" i="2"/>
  <c r="A835" i="2"/>
  <c r="E834" i="2"/>
  <c r="C834" i="2"/>
  <c r="B834" i="2"/>
  <c r="G831" i="1"/>
  <c r="H831" i="1" s="1"/>
  <c r="D830" i="1"/>
  <c r="A833" i="1"/>
  <c r="C833" i="1" s="1"/>
  <c r="B832" i="1"/>
  <c r="F832" i="1"/>
  <c r="E832" i="1"/>
  <c r="G834" i="2" l="1"/>
  <c r="H834" i="2" s="1"/>
  <c r="F835" i="2"/>
  <c r="A836" i="2"/>
  <c r="E835" i="2"/>
  <c r="C835" i="2"/>
  <c r="B835" i="2"/>
  <c r="G832" i="1"/>
  <c r="H832" i="1" s="1"/>
  <c r="D831" i="1"/>
  <c r="A834" i="1"/>
  <c r="C834" i="1" s="1"/>
  <c r="B833" i="1"/>
  <c r="F833" i="1"/>
  <c r="E833" i="1"/>
  <c r="G835" i="2" l="1"/>
  <c r="H835" i="2" s="1"/>
  <c r="D835" i="2" s="1"/>
  <c r="D834" i="2"/>
  <c r="F836" i="2"/>
  <c r="A837" i="2"/>
  <c r="E836" i="2"/>
  <c r="C836" i="2"/>
  <c r="B836" i="2"/>
  <c r="G833" i="1"/>
  <c r="H833" i="1" s="1"/>
  <c r="D832" i="1"/>
  <c r="A835" i="1"/>
  <c r="C835" i="1" s="1"/>
  <c r="B834" i="1"/>
  <c r="F834" i="1"/>
  <c r="E834" i="1"/>
  <c r="G836" i="2" l="1"/>
  <c r="H836" i="2"/>
  <c r="D836" i="2" s="1"/>
  <c r="F837" i="2"/>
  <c r="A838" i="2"/>
  <c r="E837" i="2"/>
  <c r="C837" i="2"/>
  <c r="B837" i="2"/>
  <c r="G834" i="1"/>
  <c r="H834" i="1" s="1"/>
  <c r="D833" i="1"/>
  <c r="A836" i="1"/>
  <c r="C836" i="1" s="1"/>
  <c r="B835" i="1"/>
  <c r="F835" i="1"/>
  <c r="E835" i="1"/>
  <c r="G837" i="2" l="1"/>
  <c r="H837" i="2"/>
  <c r="D837" i="2" s="1"/>
  <c r="F838" i="2"/>
  <c r="A839" i="2"/>
  <c r="E838" i="2"/>
  <c r="C838" i="2"/>
  <c r="B838" i="2"/>
  <c r="G835" i="1"/>
  <c r="H835" i="1" s="1"/>
  <c r="D834" i="1"/>
  <c r="A837" i="1"/>
  <c r="C837" i="1" s="1"/>
  <c r="B836" i="1"/>
  <c r="F836" i="1"/>
  <c r="E836" i="1"/>
  <c r="G838" i="2" l="1"/>
  <c r="H838" i="2" s="1"/>
  <c r="D838" i="2" s="1"/>
  <c r="F839" i="2"/>
  <c r="A840" i="2"/>
  <c r="E839" i="2"/>
  <c r="C839" i="2"/>
  <c r="B839" i="2"/>
  <c r="G836" i="1"/>
  <c r="H836" i="1" s="1"/>
  <c r="D835" i="1"/>
  <c r="A838" i="1"/>
  <c r="C838" i="1" s="1"/>
  <c r="B837" i="1"/>
  <c r="F837" i="1"/>
  <c r="E837" i="1"/>
  <c r="G839" i="2" l="1"/>
  <c r="H839" i="2"/>
  <c r="D839" i="2" s="1"/>
  <c r="F840" i="2"/>
  <c r="A841" i="2"/>
  <c r="E840" i="2"/>
  <c r="C840" i="2"/>
  <c r="B840" i="2"/>
  <c r="G837" i="1"/>
  <c r="H837" i="1" s="1"/>
  <c r="D836" i="1"/>
  <c r="A839" i="1"/>
  <c r="C839" i="1" s="1"/>
  <c r="B838" i="1"/>
  <c r="F838" i="1"/>
  <c r="E838" i="1"/>
  <c r="G840" i="2" l="1"/>
  <c r="H840" i="2"/>
  <c r="D840" i="2" s="1"/>
  <c r="F841" i="2"/>
  <c r="A842" i="2"/>
  <c r="E841" i="2"/>
  <c r="C841" i="2"/>
  <c r="B841" i="2"/>
  <c r="G838" i="1"/>
  <c r="H838" i="1" s="1"/>
  <c r="D837" i="1"/>
  <c r="A840" i="1"/>
  <c r="C840" i="1" s="1"/>
  <c r="B839" i="1"/>
  <c r="F839" i="1"/>
  <c r="E839" i="1"/>
  <c r="G841" i="2" l="1"/>
  <c r="H841" i="2" s="1"/>
  <c r="F842" i="2"/>
  <c r="A843" i="2"/>
  <c r="E842" i="2"/>
  <c r="C842" i="2"/>
  <c r="B842" i="2"/>
  <c r="G839" i="1"/>
  <c r="H839" i="1" s="1"/>
  <c r="D838" i="1"/>
  <c r="A841" i="1"/>
  <c r="C841" i="1" s="1"/>
  <c r="B840" i="1"/>
  <c r="F840" i="1"/>
  <c r="E840" i="1"/>
  <c r="G842" i="2" l="1"/>
  <c r="H842" i="2"/>
  <c r="D842" i="2" s="1"/>
  <c r="F843" i="2"/>
  <c r="A844" i="2"/>
  <c r="E843" i="2"/>
  <c r="C843" i="2"/>
  <c r="B843" i="2"/>
  <c r="D841" i="2"/>
  <c r="G840" i="1"/>
  <c r="H840" i="1" s="1"/>
  <c r="D839" i="1"/>
  <c r="A842" i="1"/>
  <c r="C842" i="1" s="1"/>
  <c r="B841" i="1"/>
  <c r="F841" i="1"/>
  <c r="E841" i="1"/>
  <c r="G843" i="2" l="1"/>
  <c r="H843" i="2"/>
  <c r="D843" i="2" s="1"/>
  <c r="F844" i="2"/>
  <c r="A845" i="2"/>
  <c r="E844" i="2"/>
  <c r="C844" i="2"/>
  <c r="B844" i="2"/>
  <c r="G841" i="1"/>
  <c r="H841" i="1" s="1"/>
  <c r="D840" i="1"/>
  <c r="A843" i="1"/>
  <c r="C843" i="1" s="1"/>
  <c r="B842" i="1"/>
  <c r="F842" i="1"/>
  <c r="E842" i="1"/>
  <c r="G844" i="2" l="1"/>
  <c r="H844" i="2"/>
  <c r="F845" i="2"/>
  <c r="A846" i="2"/>
  <c r="E845" i="2"/>
  <c r="C845" i="2"/>
  <c r="B845" i="2"/>
  <c r="G842" i="1"/>
  <c r="H842" i="1" s="1"/>
  <c r="D841" i="1"/>
  <c r="A844" i="1"/>
  <c r="C844" i="1" s="1"/>
  <c r="B843" i="1"/>
  <c r="F843" i="1"/>
  <c r="E843" i="1"/>
  <c r="G845" i="2" l="1"/>
  <c r="H845" i="2" s="1"/>
  <c r="D845" i="2" s="1"/>
  <c r="D844" i="2"/>
  <c r="F846" i="2"/>
  <c r="A847" i="2"/>
  <c r="E846" i="2"/>
  <c r="C846" i="2"/>
  <c r="B846" i="2"/>
  <c r="G843" i="1"/>
  <c r="H843" i="1" s="1"/>
  <c r="D842" i="1"/>
  <c r="A845" i="1"/>
  <c r="C845" i="1" s="1"/>
  <c r="B844" i="1"/>
  <c r="F844" i="1"/>
  <c r="E844" i="1"/>
  <c r="G846" i="2" l="1"/>
  <c r="H846" i="2"/>
  <c r="D846" i="2" s="1"/>
  <c r="F847" i="2"/>
  <c r="A848" i="2"/>
  <c r="E847" i="2"/>
  <c r="C847" i="2"/>
  <c r="B847" i="2"/>
  <c r="G844" i="1"/>
  <c r="H844" i="1" s="1"/>
  <c r="D843" i="1"/>
  <c r="A846" i="1"/>
  <c r="C846" i="1" s="1"/>
  <c r="B845" i="1"/>
  <c r="F845" i="1"/>
  <c r="E845" i="1"/>
  <c r="G847" i="2" l="1"/>
  <c r="H847" i="2"/>
  <c r="D847" i="2" s="1"/>
  <c r="F848" i="2"/>
  <c r="A849" i="2"/>
  <c r="E848" i="2"/>
  <c r="C848" i="2"/>
  <c r="B848" i="2"/>
  <c r="G845" i="1"/>
  <c r="H845" i="1" s="1"/>
  <c r="D844" i="1"/>
  <c r="A847" i="1"/>
  <c r="C847" i="1" s="1"/>
  <c r="B846" i="1"/>
  <c r="F846" i="1"/>
  <c r="E846" i="1"/>
  <c r="G848" i="2" l="1"/>
  <c r="H848" i="2"/>
  <c r="D848" i="2" s="1"/>
  <c r="F849" i="2"/>
  <c r="A850" i="2"/>
  <c r="E849" i="2"/>
  <c r="C849" i="2"/>
  <c r="B849" i="2"/>
  <c r="G846" i="1"/>
  <c r="H846" i="1" s="1"/>
  <c r="D845" i="1"/>
  <c r="A848" i="1"/>
  <c r="C848" i="1" s="1"/>
  <c r="B847" i="1"/>
  <c r="F847" i="1"/>
  <c r="E847" i="1"/>
  <c r="G849" i="2" l="1"/>
  <c r="H849" i="2" s="1"/>
  <c r="F850" i="2"/>
  <c r="A851" i="2"/>
  <c r="E850" i="2"/>
  <c r="C850" i="2"/>
  <c r="B850" i="2"/>
  <c r="G847" i="1"/>
  <c r="H847" i="1" s="1"/>
  <c r="D846" i="1"/>
  <c r="A849" i="1"/>
  <c r="C849" i="1" s="1"/>
  <c r="B848" i="1"/>
  <c r="F848" i="1"/>
  <c r="E848" i="1"/>
  <c r="G850" i="2" l="1"/>
  <c r="H850" i="2" s="1"/>
  <c r="D850" i="2" s="1"/>
  <c r="F851" i="2"/>
  <c r="A852" i="2"/>
  <c r="E851" i="2"/>
  <c r="C851" i="2"/>
  <c r="B851" i="2"/>
  <c r="D849" i="2"/>
  <c r="G848" i="1"/>
  <c r="H848" i="1" s="1"/>
  <c r="D847" i="1"/>
  <c r="A850" i="1"/>
  <c r="C850" i="1" s="1"/>
  <c r="B849" i="1"/>
  <c r="F849" i="1"/>
  <c r="E849" i="1"/>
  <c r="G851" i="2" l="1"/>
  <c r="H851" i="2" s="1"/>
  <c r="F852" i="2"/>
  <c r="A853" i="2"/>
  <c r="E852" i="2"/>
  <c r="C852" i="2"/>
  <c r="B852" i="2"/>
  <c r="G849" i="1"/>
  <c r="H849" i="1" s="1"/>
  <c r="D848" i="1"/>
  <c r="A851" i="1"/>
  <c r="C851" i="1" s="1"/>
  <c r="B850" i="1"/>
  <c r="F850" i="1"/>
  <c r="E850" i="1"/>
  <c r="G852" i="2" l="1"/>
  <c r="H852" i="2" s="1"/>
  <c r="D852" i="2" s="1"/>
  <c r="F853" i="2"/>
  <c r="A854" i="2"/>
  <c r="E853" i="2"/>
  <c r="C853" i="2"/>
  <c r="B853" i="2"/>
  <c r="D851" i="2"/>
  <c r="G850" i="1"/>
  <c r="H850" i="1" s="1"/>
  <c r="D849" i="1"/>
  <c r="A852" i="1"/>
  <c r="C852" i="1" s="1"/>
  <c r="B851" i="1"/>
  <c r="F851" i="1"/>
  <c r="E851" i="1"/>
  <c r="G853" i="2" l="1"/>
  <c r="H853" i="2"/>
  <c r="D853" i="2" s="1"/>
  <c r="F854" i="2"/>
  <c r="A855" i="2"/>
  <c r="E854" i="2"/>
  <c r="C854" i="2"/>
  <c r="B854" i="2"/>
  <c r="G851" i="1"/>
  <c r="H851" i="1" s="1"/>
  <c r="D850" i="1"/>
  <c r="A853" i="1"/>
  <c r="C853" i="1" s="1"/>
  <c r="B852" i="1"/>
  <c r="F852" i="1"/>
  <c r="E852" i="1"/>
  <c r="G854" i="2" l="1"/>
  <c r="H854" i="2" s="1"/>
  <c r="D854" i="2" s="1"/>
  <c r="F855" i="2"/>
  <c r="A856" i="2"/>
  <c r="E855" i="2"/>
  <c r="C855" i="2"/>
  <c r="B855" i="2"/>
  <c r="G852" i="1"/>
  <c r="H852" i="1" s="1"/>
  <c r="D851" i="1"/>
  <c r="A854" i="1"/>
  <c r="C854" i="1" s="1"/>
  <c r="B853" i="1"/>
  <c r="F853" i="1"/>
  <c r="E853" i="1"/>
  <c r="G855" i="2" l="1"/>
  <c r="H855" i="2"/>
  <c r="D855" i="2" s="1"/>
  <c r="F856" i="2"/>
  <c r="A857" i="2"/>
  <c r="E856" i="2"/>
  <c r="C856" i="2"/>
  <c r="B856" i="2"/>
  <c r="G853" i="1"/>
  <c r="H853" i="1" s="1"/>
  <c r="D852" i="1"/>
  <c r="A855" i="1"/>
  <c r="C855" i="1" s="1"/>
  <c r="B854" i="1"/>
  <c r="F854" i="1"/>
  <c r="E854" i="1"/>
  <c r="G856" i="2" l="1"/>
  <c r="H856" i="2" s="1"/>
  <c r="F857" i="2"/>
  <c r="A858" i="2"/>
  <c r="E857" i="2"/>
  <c r="C857" i="2"/>
  <c r="B857" i="2"/>
  <c r="G854" i="1"/>
  <c r="H854" i="1" s="1"/>
  <c r="D853" i="1"/>
  <c r="A856" i="1"/>
  <c r="C856" i="1" s="1"/>
  <c r="B855" i="1"/>
  <c r="F855" i="1"/>
  <c r="E855" i="1"/>
  <c r="G857" i="2" l="1"/>
  <c r="H857" i="2"/>
  <c r="D857" i="2" s="1"/>
  <c r="F858" i="2"/>
  <c r="A859" i="2"/>
  <c r="E858" i="2"/>
  <c r="C858" i="2"/>
  <c r="B858" i="2"/>
  <c r="D856" i="2"/>
  <c r="G855" i="1"/>
  <c r="H855" i="1" s="1"/>
  <c r="D854" i="1"/>
  <c r="A857" i="1"/>
  <c r="C857" i="1" s="1"/>
  <c r="B856" i="1"/>
  <c r="F856" i="1"/>
  <c r="E856" i="1"/>
  <c r="G858" i="2" l="1"/>
  <c r="H858" i="2"/>
  <c r="D858" i="2" s="1"/>
  <c r="F859" i="2"/>
  <c r="A860" i="2"/>
  <c r="E859" i="2"/>
  <c r="C859" i="2"/>
  <c r="B859" i="2"/>
  <c r="G856" i="1"/>
  <c r="H856" i="1" s="1"/>
  <c r="D855" i="1"/>
  <c r="A858" i="1"/>
  <c r="C858" i="1" s="1"/>
  <c r="B857" i="1"/>
  <c r="F857" i="1"/>
  <c r="E857" i="1"/>
  <c r="G859" i="2" l="1"/>
  <c r="H859" i="2"/>
  <c r="D859" i="2" s="1"/>
  <c r="F860" i="2"/>
  <c r="A861" i="2"/>
  <c r="E860" i="2"/>
  <c r="C860" i="2"/>
  <c r="B860" i="2"/>
  <c r="G857" i="1"/>
  <c r="H857" i="1" s="1"/>
  <c r="D856" i="1"/>
  <c r="A859" i="1"/>
  <c r="C859" i="1" s="1"/>
  <c r="B858" i="1"/>
  <c r="F858" i="1"/>
  <c r="E858" i="1"/>
  <c r="G860" i="2" l="1"/>
  <c r="H860" i="2"/>
  <c r="F861" i="2"/>
  <c r="A862" i="2"/>
  <c r="E861" i="2"/>
  <c r="C861" i="2"/>
  <c r="B861" i="2"/>
  <c r="G858" i="1"/>
  <c r="H858" i="1" s="1"/>
  <c r="D857" i="1"/>
  <c r="A860" i="1"/>
  <c r="C860" i="1" s="1"/>
  <c r="B859" i="1"/>
  <c r="F859" i="1"/>
  <c r="E859" i="1"/>
  <c r="G861" i="2" l="1"/>
  <c r="H861" i="2" s="1"/>
  <c r="D861" i="2" s="1"/>
  <c r="D860" i="2"/>
  <c r="F862" i="2"/>
  <c r="A863" i="2"/>
  <c r="E862" i="2"/>
  <c r="C862" i="2"/>
  <c r="B862" i="2"/>
  <c r="G859" i="1"/>
  <c r="H859" i="1" s="1"/>
  <c r="D858" i="1"/>
  <c r="A861" i="1"/>
  <c r="C861" i="1" s="1"/>
  <c r="B860" i="1"/>
  <c r="F860" i="1"/>
  <c r="E860" i="1"/>
  <c r="G862" i="2" l="1"/>
  <c r="H862" i="2" s="1"/>
  <c r="D862" i="2" s="1"/>
  <c r="F863" i="2"/>
  <c r="A864" i="2"/>
  <c r="E863" i="2"/>
  <c r="C863" i="2"/>
  <c r="B863" i="2"/>
  <c r="G860" i="1"/>
  <c r="H860" i="1" s="1"/>
  <c r="D859" i="1"/>
  <c r="A862" i="1"/>
  <c r="C862" i="1" s="1"/>
  <c r="B861" i="1"/>
  <c r="F861" i="1"/>
  <c r="E861" i="1"/>
  <c r="G863" i="2" l="1"/>
  <c r="H863" i="2" s="1"/>
  <c r="D863" i="2" s="1"/>
  <c r="F864" i="2"/>
  <c r="A865" i="2"/>
  <c r="E864" i="2"/>
  <c r="C864" i="2"/>
  <c r="B864" i="2"/>
  <c r="G861" i="1"/>
  <c r="H861" i="1" s="1"/>
  <c r="D860" i="1"/>
  <c r="A863" i="1"/>
  <c r="C863" i="1" s="1"/>
  <c r="B862" i="1"/>
  <c r="F862" i="1"/>
  <c r="E862" i="1"/>
  <c r="G864" i="2" l="1"/>
  <c r="H864" i="2"/>
  <c r="D864" i="2" s="1"/>
  <c r="F865" i="2"/>
  <c r="A866" i="2"/>
  <c r="E865" i="2"/>
  <c r="C865" i="2"/>
  <c r="B865" i="2"/>
  <c r="G862" i="1"/>
  <c r="H862" i="1" s="1"/>
  <c r="D861" i="1"/>
  <c r="A864" i="1"/>
  <c r="C864" i="1" s="1"/>
  <c r="B863" i="1"/>
  <c r="F863" i="1"/>
  <c r="E863" i="1"/>
  <c r="G865" i="2" l="1"/>
  <c r="H865" i="2" s="1"/>
  <c r="F866" i="2"/>
  <c r="A867" i="2"/>
  <c r="E866" i="2"/>
  <c r="C866" i="2"/>
  <c r="B866" i="2"/>
  <c r="G863" i="1"/>
  <c r="H863" i="1" s="1"/>
  <c r="D862" i="1"/>
  <c r="A865" i="1"/>
  <c r="C865" i="1" s="1"/>
  <c r="B864" i="1"/>
  <c r="F864" i="1"/>
  <c r="E864" i="1"/>
  <c r="G866" i="2" l="1"/>
  <c r="H866" i="2"/>
  <c r="D866" i="2" s="1"/>
  <c r="D865" i="2"/>
  <c r="F867" i="2"/>
  <c r="A868" i="2"/>
  <c r="E867" i="2"/>
  <c r="C867" i="2"/>
  <c r="B867" i="2"/>
  <c r="G864" i="1"/>
  <c r="H864" i="1" s="1"/>
  <c r="D863" i="1"/>
  <c r="A866" i="1"/>
  <c r="C866" i="1" s="1"/>
  <c r="B865" i="1"/>
  <c r="F865" i="1"/>
  <c r="E865" i="1"/>
  <c r="G867" i="2" l="1"/>
  <c r="H867" i="2"/>
  <c r="D867" i="2" s="1"/>
  <c r="F868" i="2"/>
  <c r="A869" i="2"/>
  <c r="E868" i="2"/>
  <c r="C868" i="2"/>
  <c r="B868" i="2"/>
  <c r="G865" i="1"/>
  <c r="H865" i="1" s="1"/>
  <c r="D864" i="1"/>
  <c r="A867" i="1"/>
  <c r="C867" i="1" s="1"/>
  <c r="B866" i="1"/>
  <c r="F866" i="1"/>
  <c r="E866" i="1"/>
  <c r="G868" i="2" l="1"/>
  <c r="H868" i="2"/>
  <c r="D868" i="2" s="1"/>
  <c r="F869" i="2"/>
  <c r="A870" i="2"/>
  <c r="E869" i="2"/>
  <c r="C869" i="2"/>
  <c r="B869" i="2"/>
  <c r="G866" i="1"/>
  <c r="H866" i="1" s="1"/>
  <c r="D865" i="1"/>
  <c r="A868" i="1"/>
  <c r="C868" i="1" s="1"/>
  <c r="B867" i="1"/>
  <c r="F867" i="1"/>
  <c r="E867" i="1"/>
  <c r="G869" i="2" l="1"/>
  <c r="H869" i="2"/>
  <c r="D869" i="2" s="1"/>
  <c r="F870" i="2"/>
  <c r="A871" i="2"/>
  <c r="E870" i="2"/>
  <c r="C870" i="2"/>
  <c r="B870" i="2"/>
  <c r="G867" i="1"/>
  <c r="H867" i="1" s="1"/>
  <c r="D866" i="1"/>
  <c r="A869" i="1"/>
  <c r="C869" i="1" s="1"/>
  <c r="B868" i="1"/>
  <c r="F868" i="1"/>
  <c r="E868" i="1"/>
  <c r="G870" i="2" l="1"/>
  <c r="H870" i="2"/>
  <c r="D870" i="2" s="1"/>
  <c r="F871" i="2"/>
  <c r="A872" i="2"/>
  <c r="E871" i="2"/>
  <c r="C871" i="2"/>
  <c r="B871" i="2"/>
  <c r="D867" i="1"/>
  <c r="G868" i="1"/>
  <c r="H868" i="1" s="1"/>
  <c r="A870" i="1"/>
  <c r="C870" i="1" s="1"/>
  <c r="B869" i="1"/>
  <c r="F869" i="1"/>
  <c r="E869" i="1"/>
  <c r="G871" i="2" l="1"/>
  <c r="H871" i="2"/>
  <c r="D871" i="2" s="1"/>
  <c r="F872" i="2"/>
  <c r="A873" i="2"/>
  <c r="E872" i="2"/>
  <c r="C872" i="2"/>
  <c r="B872" i="2"/>
  <c r="G869" i="1"/>
  <c r="H869" i="1" s="1"/>
  <c r="D868" i="1"/>
  <c r="A871" i="1"/>
  <c r="C871" i="1" s="1"/>
  <c r="B870" i="1"/>
  <c r="F870" i="1"/>
  <c r="E870" i="1"/>
  <c r="G872" i="2" l="1"/>
  <c r="H872" i="2" s="1"/>
  <c r="F873" i="2"/>
  <c r="A874" i="2"/>
  <c r="E873" i="2"/>
  <c r="C873" i="2"/>
  <c r="B873" i="2"/>
  <c r="G870" i="1"/>
  <c r="H870" i="1" s="1"/>
  <c r="D869" i="1"/>
  <c r="A872" i="1"/>
  <c r="C872" i="1" s="1"/>
  <c r="B871" i="1"/>
  <c r="F871" i="1"/>
  <c r="E871" i="1"/>
  <c r="G873" i="2" l="1"/>
  <c r="H873" i="2"/>
  <c r="D873" i="2" s="1"/>
  <c r="F874" i="2"/>
  <c r="A875" i="2"/>
  <c r="E874" i="2"/>
  <c r="C874" i="2"/>
  <c r="B874" i="2"/>
  <c r="D872" i="2"/>
  <c r="G871" i="1"/>
  <c r="H871" i="1" s="1"/>
  <c r="D870" i="1"/>
  <c r="A873" i="1"/>
  <c r="C873" i="1" s="1"/>
  <c r="B872" i="1"/>
  <c r="F872" i="1"/>
  <c r="E872" i="1"/>
  <c r="G874" i="2" l="1"/>
  <c r="H874" i="2" s="1"/>
  <c r="D874" i="2" s="1"/>
  <c r="F875" i="2"/>
  <c r="A876" i="2"/>
  <c r="E875" i="2"/>
  <c r="C875" i="2"/>
  <c r="B875" i="2"/>
  <c r="D871" i="1"/>
  <c r="G872" i="1"/>
  <c r="H872" i="1" s="1"/>
  <c r="A874" i="1"/>
  <c r="C874" i="1" s="1"/>
  <c r="B873" i="1"/>
  <c r="F873" i="1"/>
  <c r="E873" i="1"/>
  <c r="G875" i="2" l="1"/>
  <c r="H875" i="2" s="1"/>
  <c r="F876" i="2"/>
  <c r="A877" i="2"/>
  <c r="E876" i="2"/>
  <c r="C876" i="2"/>
  <c r="B876" i="2"/>
  <c r="G873" i="1"/>
  <c r="H873" i="1" s="1"/>
  <c r="D872" i="1"/>
  <c r="A875" i="1"/>
  <c r="C875" i="1" s="1"/>
  <c r="B874" i="1"/>
  <c r="F874" i="1"/>
  <c r="E874" i="1"/>
  <c r="G876" i="2" l="1"/>
  <c r="H876" i="2"/>
  <c r="D876" i="2" s="1"/>
  <c r="F877" i="2"/>
  <c r="A878" i="2"/>
  <c r="E877" i="2"/>
  <c r="C877" i="2"/>
  <c r="B877" i="2"/>
  <c r="D875" i="2"/>
  <c r="G874" i="1"/>
  <c r="H874" i="1" s="1"/>
  <c r="D873" i="1"/>
  <c r="A876" i="1"/>
  <c r="C876" i="1" s="1"/>
  <c r="B875" i="1"/>
  <c r="F875" i="1"/>
  <c r="E875" i="1"/>
  <c r="G877" i="2" l="1"/>
  <c r="H877" i="2" s="1"/>
  <c r="F878" i="2"/>
  <c r="A879" i="2"/>
  <c r="E878" i="2"/>
  <c r="C878" i="2"/>
  <c r="B878" i="2"/>
  <c r="G875" i="1"/>
  <c r="H875" i="1" s="1"/>
  <c r="D874" i="1"/>
  <c r="A877" i="1"/>
  <c r="C877" i="1" s="1"/>
  <c r="B876" i="1"/>
  <c r="F876" i="1"/>
  <c r="E876" i="1"/>
  <c r="G878" i="2" l="1"/>
  <c r="H878" i="2" s="1"/>
  <c r="D878" i="2" s="1"/>
  <c r="F879" i="2"/>
  <c r="A880" i="2"/>
  <c r="E879" i="2"/>
  <c r="C879" i="2"/>
  <c r="B879" i="2"/>
  <c r="D877" i="2"/>
  <c r="G876" i="1"/>
  <c r="H876" i="1" s="1"/>
  <c r="D875" i="1"/>
  <c r="A878" i="1"/>
  <c r="C878" i="1" s="1"/>
  <c r="B877" i="1"/>
  <c r="F877" i="1"/>
  <c r="E877" i="1"/>
  <c r="G879" i="2" l="1"/>
  <c r="H879" i="2" s="1"/>
  <c r="F880" i="2"/>
  <c r="A881" i="2"/>
  <c r="E880" i="2"/>
  <c r="C880" i="2"/>
  <c r="B880" i="2"/>
  <c r="G877" i="1"/>
  <c r="H877" i="1" s="1"/>
  <c r="D876" i="1"/>
  <c r="A879" i="1"/>
  <c r="C879" i="1" s="1"/>
  <c r="B878" i="1"/>
  <c r="F878" i="1"/>
  <c r="E878" i="1"/>
  <c r="G880" i="2" l="1"/>
  <c r="H880" i="2" s="1"/>
  <c r="D880" i="2" s="1"/>
  <c r="F881" i="2"/>
  <c r="A882" i="2"/>
  <c r="E881" i="2"/>
  <c r="C881" i="2"/>
  <c r="B881" i="2"/>
  <c r="D879" i="2"/>
  <c r="D877" i="1"/>
  <c r="G878" i="1"/>
  <c r="H878" i="1" s="1"/>
  <c r="A880" i="1"/>
  <c r="C880" i="1" s="1"/>
  <c r="B879" i="1"/>
  <c r="F879" i="1"/>
  <c r="E879" i="1"/>
  <c r="G881" i="2" l="1"/>
  <c r="H881" i="2" s="1"/>
  <c r="D881" i="2" s="1"/>
  <c r="F882" i="2"/>
  <c r="A883" i="2"/>
  <c r="E882" i="2"/>
  <c r="C882" i="2"/>
  <c r="B882" i="2"/>
  <c r="G879" i="1"/>
  <c r="H879" i="1" s="1"/>
  <c r="D878" i="1"/>
  <c r="A881" i="1"/>
  <c r="C881" i="1" s="1"/>
  <c r="B880" i="1"/>
  <c r="F880" i="1"/>
  <c r="E880" i="1"/>
  <c r="G882" i="2" l="1"/>
  <c r="H882" i="2" s="1"/>
  <c r="F883" i="2"/>
  <c r="A884" i="2"/>
  <c r="E883" i="2"/>
  <c r="C883" i="2"/>
  <c r="B883" i="2"/>
  <c r="G880" i="1"/>
  <c r="H880" i="1" s="1"/>
  <c r="D879" i="1"/>
  <c r="A882" i="1"/>
  <c r="C882" i="1" s="1"/>
  <c r="B881" i="1"/>
  <c r="F881" i="1"/>
  <c r="E881" i="1"/>
  <c r="D882" i="2" l="1"/>
  <c r="G883" i="2"/>
  <c r="H883" i="2" s="1"/>
  <c r="D883" i="2" s="1"/>
  <c r="F884" i="2"/>
  <c r="A885" i="2"/>
  <c r="E884" i="2"/>
  <c r="C884" i="2"/>
  <c r="B884" i="2"/>
  <c r="G881" i="1"/>
  <c r="H881" i="1" s="1"/>
  <c r="D880" i="1"/>
  <c r="A883" i="1"/>
  <c r="C883" i="1" s="1"/>
  <c r="B882" i="1"/>
  <c r="F882" i="1"/>
  <c r="E882" i="1"/>
  <c r="G884" i="2" l="1"/>
  <c r="H884" i="2" s="1"/>
  <c r="D884" i="2" s="1"/>
  <c r="F885" i="2"/>
  <c r="A886" i="2"/>
  <c r="E885" i="2"/>
  <c r="C885" i="2"/>
  <c r="B885" i="2"/>
  <c r="G882" i="1"/>
  <c r="H882" i="1" s="1"/>
  <c r="D881" i="1"/>
  <c r="A884" i="1"/>
  <c r="C884" i="1" s="1"/>
  <c r="B883" i="1"/>
  <c r="F883" i="1"/>
  <c r="E883" i="1"/>
  <c r="G885" i="2" l="1"/>
  <c r="H885" i="2" s="1"/>
  <c r="F886" i="2"/>
  <c r="A887" i="2"/>
  <c r="E886" i="2"/>
  <c r="C886" i="2"/>
  <c r="B886" i="2"/>
  <c r="G883" i="1"/>
  <c r="H883" i="1" s="1"/>
  <c r="D882" i="1"/>
  <c r="A885" i="1"/>
  <c r="C885" i="1" s="1"/>
  <c r="B884" i="1"/>
  <c r="F884" i="1"/>
  <c r="E884" i="1"/>
  <c r="G886" i="2" l="1"/>
  <c r="H886" i="2" s="1"/>
  <c r="D886" i="2" s="1"/>
  <c r="D885" i="2"/>
  <c r="F887" i="2"/>
  <c r="A888" i="2"/>
  <c r="E887" i="2"/>
  <c r="C887" i="2"/>
  <c r="B887" i="2"/>
  <c r="G884" i="1"/>
  <c r="H884" i="1" s="1"/>
  <c r="D883" i="1"/>
  <c r="A886" i="1"/>
  <c r="C886" i="1" s="1"/>
  <c r="B885" i="1"/>
  <c r="F885" i="1"/>
  <c r="E885" i="1"/>
  <c r="G887" i="2" l="1"/>
  <c r="H887" i="2"/>
  <c r="D887" i="2" s="1"/>
  <c r="F888" i="2"/>
  <c r="A889" i="2"/>
  <c r="E888" i="2"/>
  <c r="C888" i="2"/>
  <c r="B888" i="2"/>
  <c r="G885" i="1"/>
  <c r="H885" i="1" s="1"/>
  <c r="D884" i="1"/>
  <c r="A887" i="1"/>
  <c r="C887" i="1" s="1"/>
  <c r="B886" i="1"/>
  <c r="F886" i="1"/>
  <c r="E886" i="1"/>
  <c r="G888" i="2" l="1"/>
  <c r="H888" i="2" s="1"/>
  <c r="D888" i="2" s="1"/>
  <c r="F889" i="2"/>
  <c r="A890" i="2"/>
  <c r="E889" i="2"/>
  <c r="C889" i="2"/>
  <c r="B889" i="2"/>
  <c r="G886" i="1"/>
  <c r="H886" i="1" s="1"/>
  <c r="D885" i="1"/>
  <c r="A888" i="1"/>
  <c r="C888" i="1" s="1"/>
  <c r="B887" i="1"/>
  <c r="F887" i="1"/>
  <c r="E887" i="1"/>
  <c r="G889" i="2" l="1"/>
  <c r="H889" i="2" s="1"/>
  <c r="F890" i="2"/>
  <c r="A891" i="2"/>
  <c r="E890" i="2"/>
  <c r="C890" i="2"/>
  <c r="B890" i="2"/>
  <c r="G887" i="1"/>
  <c r="H887" i="1" s="1"/>
  <c r="D886" i="1"/>
  <c r="A889" i="1"/>
  <c r="C889" i="1" s="1"/>
  <c r="B888" i="1"/>
  <c r="F888" i="1"/>
  <c r="E888" i="1"/>
  <c r="G890" i="2" l="1"/>
  <c r="H890" i="2"/>
  <c r="D890" i="2" s="1"/>
  <c r="F891" i="2"/>
  <c r="A892" i="2"/>
  <c r="E891" i="2"/>
  <c r="C891" i="2"/>
  <c r="B891" i="2"/>
  <c r="D889" i="2"/>
  <c r="G888" i="1"/>
  <c r="H888" i="1" s="1"/>
  <c r="D887" i="1"/>
  <c r="A890" i="1"/>
  <c r="C890" i="1" s="1"/>
  <c r="B889" i="1"/>
  <c r="F889" i="1"/>
  <c r="E889" i="1"/>
  <c r="G891" i="2" l="1"/>
  <c r="H891" i="2"/>
  <c r="F892" i="2"/>
  <c r="A893" i="2"/>
  <c r="E892" i="2"/>
  <c r="C892" i="2"/>
  <c r="B892" i="2"/>
  <c r="G889" i="1"/>
  <c r="H889" i="1" s="1"/>
  <c r="D888" i="1"/>
  <c r="A891" i="1"/>
  <c r="C891" i="1" s="1"/>
  <c r="B890" i="1"/>
  <c r="F890" i="1"/>
  <c r="E890" i="1"/>
  <c r="G892" i="2" l="1"/>
  <c r="H892" i="2" s="1"/>
  <c r="D892" i="2" s="1"/>
  <c r="D891" i="2"/>
  <c r="F893" i="2"/>
  <c r="A894" i="2"/>
  <c r="E893" i="2"/>
  <c r="C893" i="2"/>
  <c r="B893" i="2"/>
  <c r="G890" i="1"/>
  <c r="H890" i="1" s="1"/>
  <c r="D889" i="1"/>
  <c r="A892" i="1"/>
  <c r="C892" i="1" s="1"/>
  <c r="B891" i="1"/>
  <c r="F891" i="1"/>
  <c r="E891" i="1"/>
  <c r="G893" i="2" l="1"/>
  <c r="H893" i="2"/>
  <c r="D893" i="2" s="1"/>
  <c r="F894" i="2"/>
  <c r="A895" i="2"/>
  <c r="E894" i="2"/>
  <c r="C894" i="2"/>
  <c r="B894" i="2"/>
  <c r="G891" i="1"/>
  <c r="H891" i="1" s="1"/>
  <c r="D890" i="1"/>
  <c r="A893" i="1"/>
  <c r="C893" i="1" s="1"/>
  <c r="B892" i="1"/>
  <c r="F892" i="1"/>
  <c r="E892" i="1"/>
  <c r="G894" i="2" l="1"/>
  <c r="H894" i="2"/>
  <c r="D894" i="2" s="1"/>
  <c r="F895" i="2"/>
  <c r="A896" i="2"/>
  <c r="E895" i="2"/>
  <c r="C895" i="2"/>
  <c r="B895" i="2"/>
  <c r="G892" i="1"/>
  <c r="H892" i="1" s="1"/>
  <c r="D891" i="1"/>
  <c r="A894" i="1"/>
  <c r="C894" i="1" s="1"/>
  <c r="B893" i="1"/>
  <c r="F893" i="1"/>
  <c r="E893" i="1"/>
  <c r="G895" i="2" l="1"/>
  <c r="H895" i="2" s="1"/>
  <c r="F896" i="2"/>
  <c r="A897" i="2"/>
  <c r="E896" i="2"/>
  <c r="C896" i="2"/>
  <c r="B896" i="2"/>
  <c r="G893" i="1"/>
  <c r="H893" i="1" s="1"/>
  <c r="D892" i="1"/>
  <c r="A895" i="1"/>
  <c r="C895" i="1" s="1"/>
  <c r="B894" i="1"/>
  <c r="F894" i="1"/>
  <c r="E894" i="1"/>
  <c r="G896" i="2" l="1"/>
  <c r="H896" i="2" s="1"/>
  <c r="D896" i="2" s="1"/>
  <c r="F897" i="2"/>
  <c r="A898" i="2"/>
  <c r="E897" i="2"/>
  <c r="C897" i="2"/>
  <c r="B897" i="2"/>
  <c r="D895" i="2"/>
  <c r="G894" i="1"/>
  <c r="H894" i="1" s="1"/>
  <c r="D893" i="1"/>
  <c r="A896" i="1"/>
  <c r="C896" i="1" s="1"/>
  <c r="B895" i="1"/>
  <c r="F895" i="1"/>
  <c r="E895" i="1"/>
  <c r="G897" i="2" l="1"/>
  <c r="H897" i="2"/>
  <c r="D897" i="2" s="1"/>
  <c r="F898" i="2"/>
  <c r="A899" i="2"/>
  <c r="E898" i="2"/>
  <c r="C898" i="2"/>
  <c r="B898" i="2"/>
  <c r="G895" i="1"/>
  <c r="H895" i="1" s="1"/>
  <c r="D894" i="1"/>
  <c r="A897" i="1"/>
  <c r="C897" i="1" s="1"/>
  <c r="B896" i="1"/>
  <c r="F896" i="1"/>
  <c r="E896" i="1"/>
  <c r="G898" i="2" l="1"/>
  <c r="H898" i="2" s="1"/>
  <c r="F899" i="2"/>
  <c r="A900" i="2"/>
  <c r="E899" i="2"/>
  <c r="C899" i="2"/>
  <c r="B899" i="2"/>
  <c r="G896" i="1"/>
  <c r="H896" i="1" s="1"/>
  <c r="D895" i="1"/>
  <c r="A898" i="1"/>
  <c r="C898" i="1" s="1"/>
  <c r="B897" i="1"/>
  <c r="F897" i="1"/>
  <c r="E897" i="1"/>
  <c r="G899" i="2" l="1"/>
  <c r="H899" i="2"/>
  <c r="D899" i="2" s="1"/>
  <c r="F900" i="2"/>
  <c r="A901" i="2"/>
  <c r="E900" i="2"/>
  <c r="C900" i="2"/>
  <c r="B900" i="2"/>
  <c r="D898" i="2"/>
  <c r="G897" i="1"/>
  <c r="H897" i="1" s="1"/>
  <c r="D896" i="1"/>
  <c r="A899" i="1"/>
  <c r="C899" i="1" s="1"/>
  <c r="B898" i="1"/>
  <c r="F898" i="1"/>
  <c r="E898" i="1"/>
  <c r="G900" i="2" l="1"/>
  <c r="H900" i="2"/>
  <c r="D900" i="2" s="1"/>
  <c r="F901" i="2"/>
  <c r="A902" i="2"/>
  <c r="E901" i="2"/>
  <c r="C901" i="2"/>
  <c r="B901" i="2"/>
  <c r="G898" i="1"/>
  <c r="H898" i="1" s="1"/>
  <c r="D897" i="1"/>
  <c r="A900" i="1"/>
  <c r="C900" i="1" s="1"/>
  <c r="B899" i="1"/>
  <c r="F899" i="1"/>
  <c r="E899" i="1"/>
  <c r="G901" i="2" l="1"/>
  <c r="H901" i="2" s="1"/>
  <c r="F902" i="2"/>
  <c r="A903" i="2"/>
  <c r="E902" i="2"/>
  <c r="C902" i="2"/>
  <c r="B902" i="2"/>
  <c r="G899" i="1"/>
  <c r="H899" i="1" s="1"/>
  <c r="D898" i="1"/>
  <c r="A901" i="1"/>
  <c r="C901" i="1" s="1"/>
  <c r="B900" i="1"/>
  <c r="F900" i="1"/>
  <c r="E900" i="1"/>
  <c r="G902" i="2" l="1"/>
  <c r="H902" i="2"/>
  <c r="D902" i="2" s="1"/>
  <c r="F903" i="2"/>
  <c r="A904" i="2"/>
  <c r="E903" i="2"/>
  <c r="C903" i="2"/>
  <c r="B903" i="2"/>
  <c r="D901" i="2"/>
  <c r="G900" i="1"/>
  <c r="H900" i="1" s="1"/>
  <c r="D899" i="1"/>
  <c r="A902" i="1"/>
  <c r="C902" i="1" s="1"/>
  <c r="B901" i="1"/>
  <c r="F901" i="1"/>
  <c r="E901" i="1"/>
  <c r="G903" i="2" l="1"/>
  <c r="H903" i="2"/>
  <c r="D903" i="2" s="1"/>
  <c r="F904" i="2"/>
  <c r="A905" i="2"/>
  <c r="E904" i="2"/>
  <c r="C904" i="2"/>
  <c r="B904" i="2"/>
  <c r="G901" i="1"/>
  <c r="H901" i="1" s="1"/>
  <c r="D900" i="1"/>
  <c r="A903" i="1"/>
  <c r="C903" i="1" s="1"/>
  <c r="B902" i="1"/>
  <c r="F902" i="1"/>
  <c r="E902" i="1"/>
  <c r="G904" i="2" l="1"/>
  <c r="H904" i="2" s="1"/>
  <c r="F905" i="2"/>
  <c r="A906" i="2"/>
  <c r="E905" i="2"/>
  <c r="C905" i="2"/>
  <c r="B905" i="2"/>
  <c r="G902" i="1"/>
  <c r="H902" i="1" s="1"/>
  <c r="D901" i="1"/>
  <c r="A904" i="1"/>
  <c r="C904" i="1" s="1"/>
  <c r="B903" i="1"/>
  <c r="F903" i="1"/>
  <c r="E903" i="1"/>
  <c r="G905" i="2" l="1"/>
  <c r="H905" i="2"/>
  <c r="D905" i="2" s="1"/>
  <c r="F906" i="2"/>
  <c r="A907" i="2"/>
  <c r="E906" i="2"/>
  <c r="C906" i="2"/>
  <c r="B906" i="2"/>
  <c r="D904" i="2"/>
  <c r="G903" i="1"/>
  <c r="H903" i="1" s="1"/>
  <c r="D902" i="1"/>
  <c r="A905" i="1"/>
  <c r="C905" i="1" s="1"/>
  <c r="B904" i="1"/>
  <c r="F904" i="1"/>
  <c r="E904" i="1"/>
  <c r="G906" i="2" l="1"/>
  <c r="H906" i="2"/>
  <c r="D906" i="2" s="1"/>
  <c r="F907" i="2"/>
  <c r="A908" i="2"/>
  <c r="E907" i="2"/>
  <c r="C907" i="2"/>
  <c r="B907" i="2"/>
  <c r="G904" i="1"/>
  <c r="H904" i="1" s="1"/>
  <c r="D903" i="1"/>
  <c r="A906" i="1"/>
  <c r="C906" i="1" s="1"/>
  <c r="B905" i="1"/>
  <c r="F905" i="1"/>
  <c r="E905" i="1"/>
  <c r="G907" i="2" l="1"/>
  <c r="H907" i="2"/>
  <c r="D907" i="2" s="1"/>
  <c r="F908" i="2"/>
  <c r="A909" i="2"/>
  <c r="E908" i="2"/>
  <c r="C908" i="2"/>
  <c r="B908" i="2"/>
  <c r="G905" i="1"/>
  <c r="H905" i="1" s="1"/>
  <c r="D904" i="1"/>
  <c r="A907" i="1"/>
  <c r="C907" i="1" s="1"/>
  <c r="B906" i="1"/>
  <c r="F906" i="1"/>
  <c r="E906" i="1"/>
  <c r="G908" i="2" l="1"/>
  <c r="H908" i="2"/>
  <c r="D908" i="2" s="1"/>
  <c r="F909" i="2"/>
  <c r="A910" i="2"/>
  <c r="E909" i="2"/>
  <c r="C909" i="2"/>
  <c r="B909" i="2"/>
  <c r="G906" i="1"/>
  <c r="H906" i="1" s="1"/>
  <c r="D905" i="1"/>
  <c r="A908" i="1"/>
  <c r="C908" i="1" s="1"/>
  <c r="B907" i="1"/>
  <c r="F907" i="1"/>
  <c r="E907" i="1"/>
  <c r="G909" i="2" l="1"/>
  <c r="H909" i="2" s="1"/>
  <c r="F910" i="2"/>
  <c r="A911" i="2"/>
  <c r="E910" i="2"/>
  <c r="C910" i="2"/>
  <c r="B910" i="2"/>
  <c r="G907" i="1"/>
  <c r="H907" i="1" s="1"/>
  <c r="D906" i="1"/>
  <c r="A909" i="1"/>
  <c r="C909" i="1" s="1"/>
  <c r="B908" i="1"/>
  <c r="F908" i="1"/>
  <c r="E908" i="1"/>
  <c r="G910" i="2" l="1"/>
  <c r="H910" i="2"/>
  <c r="D910" i="2" s="1"/>
  <c r="F911" i="2"/>
  <c r="A912" i="2"/>
  <c r="E911" i="2"/>
  <c r="C911" i="2"/>
  <c r="B911" i="2"/>
  <c r="D909" i="2"/>
  <c r="G908" i="1"/>
  <c r="H908" i="1" s="1"/>
  <c r="D907" i="1"/>
  <c r="A910" i="1"/>
  <c r="C910" i="1" s="1"/>
  <c r="B909" i="1"/>
  <c r="F909" i="1"/>
  <c r="E909" i="1"/>
  <c r="G911" i="2" l="1"/>
  <c r="H911" i="2" s="1"/>
  <c r="F912" i="2"/>
  <c r="A913" i="2"/>
  <c r="E912" i="2"/>
  <c r="C912" i="2"/>
  <c r="B912" i="2"/>
  <c r="G909" i="1"/>
  <c r="H909" i="1" s="1"/>
  <c r="D908" i="1"/>
  <c r="A911" i="1"/>
  <c r="C911" i="1" s="1"/>
  <c r="B910" i="1"/>
  <c r="F910" i="1"/>
  <c r="E910" i="1"/>
  <c r="G912" i="2" l="1"/>
  <c r="H912" i="2"/>
  <c r="D912" i="2" s="1"/>
  <c r="F913" i="2"/>
  <c r="A914" i="2"/>
  <c r="E913" i="2"/>
  <c r="C913" i="2"/>
  <c r="B913" i="2"/>
  <c r="D911" i="2"/>
  <c r="G910" i="1"/>
  <c r="H910" i="1" s="1"/>
  <c r="D909" i="1"/>
  <c r="A912" i="1"/>
  <c r="C912" i="1" s="1"/>
  <c r="B911" i="1"/>
  <c r="F911" i="1"/>
  <c r="E911" i="1"/>
  <c r="G913" i="2" l="1"/>
  <c r="H913" i="2"/>
  <c r="D913" i="2" s="1"/>
  <c r="F914" i="2"/>
  <c r="A915" i="2"/>
  <c r="E914" i="2"/>
  <c r="C914" i="2"/>
  <c r="B914" i="2"/>
  <c r="G911" i="1"/>
  <c r="H911" i="1" s="1"/>
  <c r="D910" i="1"/>
  <c r="A913" i="1"/>
  <c r="C913" i="1" s="1"/>
  <c r="B912" i="1"/>
  <c r="F912" i="1"/>
  <c r="E912" i="1"/>
  <c r="G914" i="2" l="1"/>
  <c r="H914" i="2"/>
  <c r="F915" i="2"/>
  <c r="A916" i="2"/>
  <c r="E915" i="2"/>
  <c r="C915" i="2"/>
  <c r="B915" i="2"/>
  <c r="G912" i="1"/>
  <c r="H912" i="1" s="1"/>
  <c r="D911" i="1"/>
  <c r="A914" i="1"/>
  <c r="C914" i="1" s="1"/>
  <c r="B913" i="1"/>
  <c r="F913" i="1"/>
  <c r="E913" i="1"/>
  <c r="G915" i="2" l="1"/>
  <c r="H915" i="2"/>
  <c r="D915" i="2" s="1"/>
  <c r="D914" i="2"/>
  <c r="F916" i="2"/>
  <c r="A917" i="2"/>
  <c r="E916" i="2"/>
  <c r="C916" i="2"/>
  <c r="B916" i="2"/>
  <c r="G913" i="1"/>
  <c r="H913" i="1" s="1"/>
  <c r="D912" i="1"/>
  <c r="A915" i="1"/>
  <c r="C915" i="1" s="1"/>
  <c r="B914" i="1"/>
  <c r="F914" i="1"/>
  <c r="E914" i="1"/>
  <c r="G916" i="2" l="1"/>
  <c r="H916" i="2"/>
  <c r="D916" i="2" s="1"/>
  <c r="F917" i="2"/>
  <c r="A918" i="2"/>
  <c r="E917" i="2"/>
  <c r="C917" i="2"/>
  <c r="B917" i="2"/>
  <c r="G914" i="1"/>
  <c r="H914" i="1" s="1"/>
  <c r="D913" i="1"/>
  <c r="A916" i="1"/>
  <c r="C916" i="1" s="1"/>
  <c r="B915" i="1"/>
  <c r="F915" i="1"/>
  <c r="E915" i="1"/>
  <c r="G917" i="2" l="1"/>
  <c r="H917" i="2" s="1"/>
  <c r="F918" i="2"/>
  <c r="A919" i="2"/>
  <c r="E918" i="2"/>
  <c r="C918" i="2"/>
  <c r="B918" i="2"/>
  <c r="G915" i="1"/>
  <c r="H915" i="1" s="1"/>
  <c r="D914" i="1"/>
  <c r="A917" i="1"/>
  <c r="C917" i="1" s="1"/>
  <c r="B916" i="1"/>
  <c r="F916" i="1"/>
  <c r="E916" i="1"/>
  <c r="G918" i="2" l="1"/>
  <c r="H918" i="2" s="1"/>
  <c r="D917" i="2"/>
  <c r="F919" i="2"/>
  <c r="A920" i="2"/>
  <c r="E919" i="2"/>
  <c r="C919" i="2"/>
  <c r="B919" i="2"/>
  <c r="G916" i="1"/>
  <c r="H916" i="1" s="1"/>
  <c r="D915" i="1"/>
  <c r="A918" i="1"/>
  <c r="C918" i="1" s="1"/>
  <c r="B917" i="1"/>
  <c r="F917" i="1"/>
  <c r="E917" i="1"/>
  <c r="G919" i="2" l="1"/>
  <c r="H919" i="2"/>
  <c r="D919" i="2" s="1"/>
  <c r="F920" i="2"/>
  <c r="A921" i="2"/>
  <c r="E920" i="2"/>
  <c r="C920" i="2"/>
  <c r="B920" i="2"/>
  <c r="D918" i="2"/>
  <c r="G917" i="1"/>
  <c r="H917" i="1" s="1"/>
  <c r="D916" i="1"/>
  <c r="A919" i="1"/>
  <c r="C919" i="1" s="1"/>
  <c r="B918" i="1"/>
  <c r="F918" i="1"/>
  <c r="E918" i="1"/>
  <c r="G920" i="2" l="1"/>
  <c r="H920" i="2"/>
  <c r="D920" i="2" s="1"/>
  <c r="F921" i="2"/>
  <c r="A922" i="2"/>
  <c r="E921" i="2"/>
  <c r="C921" i="2"/>
  <c r="B921" i="2"/>
  <c r="G918" i="1"/>
  <c r="H918" i="1" s="1"/>
  <c r="D917" i="1"/>
  <c r="A920" i="1"/>
  <c r="C920" i="1" s="1"/>
  <c r="B919" i="1"/>
  <c r="F919" i="1"/>
  <c r="E919" i="1"/>
  <c r="G921" i="2" l="1"/>
  <c r="H921" i="2" s="1"/>
  <c r="F922" i="2"/>
  <c r="A923" i="2"/>
  <c r="E922" i="2"/>
  <c r="C922" i="2"/>
  <c r="B922" i="2"/>
  <c r="G919" i="1"/>
  <c r="H919" i="1" s="1"/>
  <c r="D918" i="1"/>
  <c r="A921" i="1"/>
  <c r="C921" i="1" s="1"/>
  <c r="B920" i="1"/>
  <c r="F920" i="1"/>
  <c r="E920" i="1"/>
  <c r="G922" i="2" l="1"/>
  <c r="H922" i="2"/>
  <c r="D922" i="2" s="1"/>
  <c r="D921" i="2"/>
  <c r="F923" i="2"/>
  <c r="A924" i="2"/>
  <c r="E923" i="2"/>
  <c r="C923" i="2"/>
  <c r="B923" i="2"/>
  <c r="G920" i="1"/>
  <c r="H920" i="1" s="1"/>
  <c r="D919" i="1"/>
  <c r="A922" i="1"/>
  <c r="C922" i="1" s="1"/>
  <c r="B921" i="1"/>
  <c r="F921" i="1"/>
  <c r="E921" i="1"/>
  <c r="G923" i="2" l="1"/>
  <c r="H923" i="2"/>
  <c r="D923" i="2" s="1"/>
  <c r="F924" i="2"/>
  <c r="A925" i="2"/>
  <c r="E924" i="2"/>
  <c r="C924" i="2"/>
  <c r="B924" i="2"/>
  <c r="G921" i="1"/>
  <c r="H921" i="1" s="1"/>
  <c r="D920" i="1"/>
  <c r="A923" i="1"/>
  <c r="C923" i="1" s="1"/>
  <c r="B922" i="1"/>
  <c r="F922" i="1"/>
  <c r="E922" i="1"/>
  <c r="G924" i="2" l="1"/>
  <c r="H924" i="2" s="1"/>
  <c r="D924" i="2" s="1"/>
  <c r="F925" i="2"/>
  <c r="A926" i="2"/>
  <c r="E925" i="2"/>
  <c r="C925" i="2"/>
  <c r="B925" i="2"/>
  <c r="G922" i="1"/>
  <c r="H922" i="1" s="1"/>
  <c r="D921" i="1"/>
  <c r="A924" i="1"/>
  <c r="C924" i="1" s="1"/>
  <c r="B923" i="1"/>
  <c r="F923" i="1"/>
  <c r="E923" i="1"/>
  <c r="G925" i="2" l="1"/>
  <c r="H925" i="2" s="1"/>
  <c r="D925" i="2" s="1"/>
  <c r="F926" i="2"/>
  <c r="A927" i="2"/>
  <c r="E926" i="2"/>
  <c r="C926" i="2"/>
  <c r="B926" i="2"/>
  <c r="G923" i="1"/>
  <c r="H923" i="1" s="1"/>
  <c r="D922" i="1"/>
  <c r="A925" i="1"/>
  <c r="C925" i="1" s="1"/>
  <c r="B924" i="1"/>
  <c r="F924" i="1"/>
  <c r="E924" i="1"/>
  <c r="G926" i="2" l="1"/>
  <c r="H926" i="2" s="1"/>
  <c r="D926" i="2" s="1"/>
  <c r="F927" i="2"/>
  <c r="A928" i="2"/>
  <c r="E927" i="2"/>
  <c r="C927" i="2"/>
  <c r="B927" i="2"/>
  <c r="G924" i="1"/>
  <c r="H924" i="1" s="1"/>
  <c r="D923" i="1"/>
  <c r="A926" i="1"/>
  <c r="C926" i="1" s="1"/>
  <c r="B925" i="1"/>
  <c r="F925" i="1"/>
  <c r="E925" i="1"/>
  <c r="G927" i="2" l="1"/>
  <c r="H927" i="2" s="1"/>
  <c r="D927" i="2" s="1"/>
  <c r="F928" i="2"/>
  <c r="A929" i="2"/>
  <c r="E928" i="2"/>
  <c r="C928" i="2"/>
  <c r="B928" i="2"/>
  <c r="G925" i="1"/>
  <c r="H925" i="1" s="1"/>
  <c r="D924" i="1"/>
  <c r="A927" i="1"/>
  <c r="C927" i="1" s="1"/>
  <c r="B926" i="1"/>
  <c r="F926" i="1"/>
  <c r="E926" i="1"/>
  <c r="G928" i="2" l="1"/>
  <c r="H928" i="2" s="1"/>
  <c r="D928" i="2" s="1"/>
  <c r="F929" i="2"/>
  <c r="A930" i="2"/>
  <c r="E929" i="2"/>
  <c r="C929" i="2"/>
  <c r="B929" i="2"/>
  <c r="G926" i="1"/>
  <c r="H926" i="1" s="1"/>
  <c r="D925" i="1"/>
  <c r="A928" i="1"/>
  <c r="C928" i="1" s="1"/>
  <c r="B927" i="1"/>
  <c r="F927" i="1"/>
  <c r="E927" i="1"/>
  <c r="G929" i="2" l="1"/>
  <c r="H929" i="2" s="1"/>
  <c r="D929" i="2" s="1"/>
  <c r="F930" i="2"/>
  <c r="A931" i="2"/>
  <c r="E930" i="2"/>
  <c r="C930" i="2"/>
  <c r="B930" i="2"/>
  <c r="G927" i="1"/>
  <c r="H927" i="1" s="1"/>
  <c r="D926" i="1"/>
  <c r="A929" i="1"/>
  <c r="C929" i="1" s="1"/>
  <c r="B928" i="1"/>
  <c r="F928" i="1"/>
  <c r="E928" i="1"/>
  <c r="G930" i="2" l="1"/>
  <c r="H930" i="2" s="1"/>
  <c r="D930" i="2" s="1"/>
  <c r="F931" i="2"/>
  <c r="A932" i="2"/>
  <c r="E931" i="2"/>
  <c r="C931" i="2"/>
  <c r="B931" i="2"/>
  <c r="G928" i="1"/>
  <c r="H928" i="1" s="1"/>
  <c r="D927" i="1"/>
  <c r="A930" i="1"/>
  <c r="C930" i="1" s="1"/>
  <c r="B929" i="1"/>
  <c r="F929" i="1"/>
  <c r="E929" i="1"/>
  <c r="G931" i="2" l="1"/>
  <c r="H931" i="2" s="1"/>
  <c r="D931" i="2" s="1"/>
  <c r="F932" i="2"/>
  <c r="A933" i="2"/>
  <c r="E932" i="2"/>
  <c r="C932" i="2"/>
  <c r="B932" i="2"/>
  <c r="G929" i="1"/>
  <c r="H929" i="1" s="1"/>
  <c r="D928" i="1"/>
  <c r="A931" i="1"/>
  <c r="C931" i="1" s="1"/>
  <c r="B930" i="1"/>
  <c r="F930" i="1"/>
  <c r="E930" i="1"/>
  <c r="G932" i="2" l="1"/>
  <c r="H932" i="2" s="1"/>
  <c r="D932" i="2" s="1"/>
  <c r="F933" i="2"/>
  <c r="A934" i="2"/>
  <c r="E933" i="2"/>
  <c r="C933" i="2"/>
  <c r="B933" i="2"/>
  <c r="G930" i="1"/>
  <c r="H930" i="1" s="1"/>
  <c r="D929" i="1"/>
  <c r="A932" i="1"/>
  <c r="C932" i="1" s="1"/>
  <c r="B931" i="1"/>
  <c r="F931" i="1"/>
  <c r="E931" i="1"/>
  <c r="G933" i="2" l="1"/>
  <c r="H933" i="2" s="1"/>
  <c r="D933" i="2" s="1"/>
  <c r="F934" i="2"/>
  <c r="A935" i="2"/>
  <c r="E934" i="2"/>
  <c r="C934" i="2"/>
  <c r="B934" i="2"/>
  <c r="G931" i="1"/>
  <c r="H931" i="1" s="1"/>
  <c r="D930" i="1"/>
  <c r="A933" i="1"/>
  <c r="C933" i="1" s="1"/>
  <c r="B932" i="1"/>
  <c r="F932" i="1"/>
  <c r="E932" i="1"/>
  <c r="G934" i="2" l="1"/>
  <c r="H934" i="2" s="1"/>
  <c r="D934" i="2" s="1"/>
  <c r="F935" i="2"/>
  <c r="A936" i="2"/>
  <c r="E935" i="2"/>
  <c r="C935" i="2"/>
  <c r="B935" i="2"/>
  <c r="G932" i="1"/>
  <c r="H932" i="1" s="1"/>
  <c r="D931" i="1"/>
  <c r="A934" i="1"/>
  <c r="C934" i="1" s="1"/>
  <c r="B933" i="1"/>
  <c r="F933" i="1"/>
  <c r="E933" i="1"/>
  <c r="G935" i="2" l="1"/>
  <c r="H935" i="2" s="1"/>
  <c r="D935" i="2" s="1"/>
  <c r="F936" i="2"/>
  <c r="A937" i="2"/>
  <c r="E936" i="2"/>
  <c r="C936" i="2"/>
  <c r="B936" i="2"/>
  <c r="G933" i="1"/>
  <c r="H933" i="1" s="1"/>
  <c r="D932" i="1"/>
  <c r="A935" i="1"/>
  <c r="C935" i="1" s="1"/>
  <c r="B934" i="1"/>
  <c r="F934" i="1"/>
  <c r="E934" i="1"/>
  <c r="G936" i="2" l="1"/>
  <c r="H936" i="2" s="1"/>
  <c r="D936" i="2" s="1"/>
  <c r="F937" i="2"/>
  <c r="A938" i="2"/>
  <c r="E937" i="2"/>
  <c r="C937" i="2"/>
  <c r="B937" i="2"/>
  <c r="G934" i="1"/>
  <c r="H934" i="1" s="1"/>
  <c r="D933" i="1"/>
  <c r="A936" i="1"/>
  <c r="C936" i="1" s="1"/>
  <c r="B935" i="1"/>
  <c r="F935" i="1"/>
  <c r="E935" i="1"/>
  <c r="G937" i="2" l="1"/>
  <c r="H937" i="2" s="1"/>
  <c r="D937" i="2" s="1"/>
  <c r="F938" i="2"/>
  <c r="A939" i="2"/>
  <c r="E938" i="2"/>
  <c r="C938" i="2"/>
  <c r="B938" i="2"/>
  <c r="G935" i="1"/>
  <c r="H935" i="1" s="1"/>
  <c r="D934" i="1"/>
  <c r="A937" i="1"/>
  <c r="C937" i="1" s="1"/>
  <c r="B936" i="1"/>
  <c r="F936" i="1"/>
  <c r="E936" i="1"/>
  <c r="G938" i="2" l="1"/>
  <c r="H938" i="2" s="1"/>
  <c r="D938" i="2" s="1"/>
  <c r="F939" i="2"/>
  <c r="A940" i="2"/>
  <c r="E939" i="2"/>
  <c r="C939" i="2"/>
  <c r="B939" i="2"/>
  <c r="G936" i="1"/>
  <c r="H936" i="1" s="1"/>
  <c r="D935" i="1"/>
  <c r="A938" i="1"/>
  <c r="C938" i="1" s="1"/>
  <c r="B937" i="1"/>
  <c r="F937" i="1"/>
  <c r="E937" i="1"/>
  <c r="G939" i="2" l="1"/>
  <c r="H939" i="2" s="1"/>
  <c r="D939" i="2" s="1"/>
  <c r="F940" i="2"/>
  <c r="A941" i="2"/>
  <c r="E940" i="2"/>
  <c r="C940" i="2"/>
  <c r="B940" i="2"/>
  <c r="G937" i="1"/>
  <c r="H937" i="1" s="1"/>
  <c r="D936" i="1"/>
  <c r="A939" i="1"/>
  <c r="C939" i="1" s="1"/>
  <c r="B938" i="1"/>
  <c r="F938" i="1"/>
  <c r="E938" i="1"/>
  <c r="G940" i="2" l="1"/>
  <c r="H940" i="2" s="1"/>
  <c r="D940" i="2" s="1"/>
  <c r="F941" i="2"/>
  <c r="A942" i="2"/>
  <c r="E941" i="2"/>
  <c r="C941" i="2"/>
  <c r="B941" i="2"/>
  <c r="G938" i="1"/>
  <c r="H938" i="1" s="1"/>
  <c r="D937" i="1"/>
  <c r="A940" i="1"/>
  <c r="C940" i="1" s="1"/>
  <c r="B939" i="1"/>
  <c r="F939" i="1"/>
  <c r="E939" i="1"/>
  <c r="G941" i="2" l="1"/>
  <c r="H941" i="2" s="1"/>
  <c r="D941" i="2" s="1"/>
  <c r="F942" i="2"/>
  <c r="A943" i="2"/>
  <c r="E942" i="2"/>
  <c r="C942" i="2"/>
  <c r="B942" i="2"/>
  <c r="G939" i="1"/>
  <c r="H939" i="1" s="1"/>
  <c r="D938" i="1"/>
  <c r="A941" i="1"/>
  <c r="C941" i="1" s="1"/>
  <c r="B940" i="1"/>
  <c r="F940" i="1"/>
  <c r="E940" i="1"/>
  <c r="G942" i="2" l="1"/>
  <c r="H942" i="2" s="1"/>
  <c r="D942" i="2" s="1"/>
  <c r="F943" i="2"/>
  <c r="A944" i="2"/>
  <c r="E943" i="2"/>
  <c r="C943" i="2"/>
  <c r="B943" i="2"/>
  <c r="G940" i="1"/>
  <c r="H940" i="1" s="1"/>
  <c r="D939" i="1"/>
  <c r="A942" i="1"/>
  <c r="C942" i="1" s="1"/>
  <c r="B941" i="1"/>
  <c r="F941" i="1"/>
  <c r="E941" i="1"/>
  <c r="G943" i="2" l="1"/>
  <c r="H943" i="2" s="1"/>
  <c r="D943" i="2" s="1"/>
  <c r="F944" i="2"/>
  <c r="A945" i="2"/>
  <c r="E944" i="2"/>
  <c r="C944" i="2"/>
  <c r="B944" i="2"/>
  <c r="G941" i="1"/>
  <c r="H941" i="1" s="1"/>
  <c r="D940" i="1"/>
  <c r="A943" i="1"/>
  <c r="C943" i="1" s="1"/>
  <c r="B942" i="1"/>
  <c r="F942" i="1"/>
  <c r="E942" i="1"/>
  <c r="G944" i="2" l="1"/>
  <c r="H944" i="2" s="1"/>
  <c r="D944" i="2" s="1"/>
  <c r="F945" i="2"/>
  <c r="A946" i="2"/>
  <c r="E945" i="2"/>
  <c r="C945" i="2"/>
  <c r="B945" i="2"/>
  <c r="G942" i="1"/>
  <c r="H942" i="1" s="1"/>
  <c r="D941" i="1"/>
  <c r="A944" i="1"/>
  <c r="C944" i="1" s="1"/>
  <c r="B943" i="1"/>
  <c r="F943" i="1"/>
  <c r="E943" i="1"/>
  <c r="G945" i="2" l="1"/>
  <c r="H945" i="2" s="1"/>
  <c r="D945" i="2" s="1"/>
  <c r="F946" i="2"/>
  <c r="A947" i="2"/>
  <c r="E946" i="2"/>
  <c r="C946" i="2"/>
  <c r="B946" i="2"/>
  <c r="G943" i="1"/>
  <c r="H943" i="1" s="1"/>
  <c r="D942" i="1"/>
  <c r="A945" i="1"/>
  <c r="C945" i="1" s="1"/>
  <c r="B944" i="1"/>
  <c r="F944" i="1"/>
  <c r="E944" i="1"/>
  <c r="G946" i="2" l="1"/>
  <c r="H946" i="2" s="1"/>
  <c r="D946" i="2" s="1"/>
  <c r="F947" i="2"/>
  <c r="A948" i="2"/>
  <c r="E947" i="2"/>
  <c r="C947" i="2"/>
  <c r="B947" i="2"/>
  <c r="G944" i="1"/>
  <c r="H944" i="1" s="1"/>
  <c r="D943" i="1"/>
  <c r="A946" i="1"/>
  <c r="C946" i="1" s="1"/>
  <c r="B945" i="1"/>
  <c r="F945" i="1"/>
  <c r="E945" i="1"/>
  <c r="G947" i="2" l="1"/>
  <c r="H947" i="2" s="1"/>
  <c r="D947" i="2" s="1"/>
  <c r="F948" i="2"/>
  <c r="A949" i="2"/>
  <c r="E948" i="2"/>
  <c r="C948" i="2"/>
  <c r="B948" i="2"/>
  <c r="G945" i="1"/>
  <c r="H945" i="1" s="1"/>
  <c r="D944" i="1"/>
  <c r="A947" i="1"/>
  <c r="C947" i="1" s="1"/>
  <c r="B946" i="1"/>
  <c r="F946" i="1"/>
  <c r="E946" i="1"/>
  <c r="G948" i="2" l="1"/>
  <c r="H948" i="2" s="1"/>
  <c r="D948" i="2" s="1"/>
  <c r="F949" i="2"/>
  <c r="A950" i="2"/>
  <c r="E949" i="2"/>
  <c r="C949" i="2"/>
  <c r="B949" i="2"/>
  <c r="G946" i="1"/>
  <c r="H946" i="1" s="1"/>
  <c r="D945" i="1"/>
  <c r="A948" i="1"/>
  <c r="C948" i="1" s="1"/>
  <c r="B947" i="1"/>
  <c r="F947" i="1"/>
  <c r="E947" i="1"/>
  <c r="G949" i="2" l="1"/>
  <c r="H949" i="2" s="1"/>
  <c r="D949" i="2" s="1"/>
  <c r="F950" i="2"/>
  <c r="A951" i="2"/>
  <c r="E950" i="2"/>
  <c r="C950" i="2"/>
  <c r="B950" i="2"/>
  <c r="G947" i="1"/>
  <c r="H947" i="1" s="1"/>
  <c r="D946" i="1"/>
  <c r="A949" i="1"/>
  <c r="C949" i="1" s="1"/>
  <c r="B948" i="1"/>
  <c r="F948" i="1"/>
  <c r="E948" i="1"/>
  <c r="G950" i="2" l="1"/>
  <c r="H950" i="2" s="1"/>
  <c r="D950" i="2" s="1"/>
  <c r="F951" i="2"/>
  <c r="A952" i="2"/>
  <c r="E951" i="2"/>
  <c r="C951" i="2"/>
  <c r="B951" i="2"/>
  <c r="G948" i="1"/>
  <c r="H948" i="1" s="1"/>
  <c r="D947" i="1"/>
  <c r="A950" i="1"/>
  <c r="C950" i="1" s="1"/>
  <c r="B949" i="1"/>
  <c r="F949" i="1"/>
  <c r="E949" i="1"/>
  <c r="G951" i="2" l="1"/>
  <c r="H951" i="2" s="1"/>
  <c r="D951" i="2" s="1"/>
  <c r="F952" i="2"/>
  <c r="A953" i="2"/>
  <c r="E952" i="2"/>
  <c r="C952" i="2"/>
  <c r="B952" i="2"/>
  <c r="G949" i="1"/>
  <c r="H949" i="1" s="1"/>
  <c r="D948" i="1"/>
  <c r="A951" i="1"/>
  <c r="C951" i="1" s="1"/>
  <c r="B950" i="1"/>
  <c r="F950" i="1"/>
  <c r="E950" i="1"/>
  <c r="G952" i="2" l="1"/>
  <c r="H952" i="2" s="1"/>
  <c r="D952" i="2" s="1"/>
  <c r="F953" i="2"/>
  <c r="A954" i="2"/>
  <c r="E953" i="2"/>
  <c r="C953" i="2"/>
  <c r="B953" i="2"/>
  <c r="G950" i="1"/>
  <c r="H950" i="1" s="1"/>
  <c r="D949" i="1"/>
  <c r="A952" i="1"/>
  <c r="C952" i="1" s="1"/>
  <c r="B951" i="1"/>
  <c r="F951" i="1"/>
  <c r="E951" i="1"/>
  <c r="G953" i="2" l="1"/>
  <c r="H953" i="2" s="1"/>
  <c r="D953" i="2" s="1"/>
  <c r="F954" i="2"/>
  <c r="A955" i="2"/>
  <c r="E954" i="2"/>
  <c r="C954" i="2"/>
  <c r="B954" i="2"/>
  <c r="G951" i="1"/>
  <c r="H951" i="1" s="1"/>
  <c r="D950" i="1"/>
  <c r="A953" i="1"/>
  <c r="C953" i="1" s="1"/>
  <c r="B952" i="1"/>
  <c r="F952" i="1"/>
  <c r="E952" i="1"/>
  <c r="G954" i="2" l="1"/>
  <c r="H954" i="2" s="1"/>
  <c r="D954" i="2" s="1"/>
  <c r="F955" i="2"/>
  <c r="A956" i="2"/>
  <c r="E955" i="2"/>
  <c r="C955" i="2"/>
  <c r="B955" i="2"/>
  <c r="G952" i="1"/>
  <c r="H952" i="1" s="1"/>
  <c r="D951" i="1"/>
  <c r="A954" i="1"/>
  <c r="C954" i="1" s="1"/>
  <c r="B953" i="1"/>
  <c r="F953" i="1"/>
  <c r="E953" i="1"/>
  <c r="G955" i="2" l="1"/>
  <c r="H955" i="2"/>
  <c r="D955" i="2" s="1"/>
  <c r="F956" i="2"/>
  <c r="A957" i="2"/>
  <c r="E956" i="2"/>
  <c r="C956" i="2"/>
  <c r="B956" i="2"/>
  <c r="G953" i="1"/>
  <c r="H953" i="1" s="1"/>
  <c r="D952" i="1"/>
  <c r="A955" i="1"/>
  <c r="C955" i="1" s="1"/>
  <c r="B954" i="1"/>
  <c r="F954" i="1"/>
  <c r="E954" i="1"/>
  <c r="G956" i="2" l="1"/>
  <c r="H956" i="2"/>
  <c r="D956" i="2" s="1"/>
  <c r="F957" i="2"/>
  <c r="A958" i="2"/>
  <c r="E957" i="2"/>
  <c r="C957" i="2"/>
  <c r="B957" i="2"/>
  <c r="G954" i="1"/>
  <c r="H954" i="1" s="1"/>
  <c r="D953" i="1"/>
  <c r="A956" i="1"/>
  <c r="C956" i="1" s="1"/>
  <c r="B955" i="1"/>
  <c r="F955" i="1"/>
  <c r="E955" i="1"/>
  <c r="G957" i="2" l="1"/>
  <c r="H957" i="2"/>
  <c r="D957" i="2" s="1"/>
  <c r="F958" i="2"/>
  <c r="A959" i="2"/>
  <c r="E958" i="2"/>
  <c r="C958" i="2"/>
  <c r="B958" i="2"/>
  <c r="G955" i="1"/>
  <c r="H955" i="1" s="1"/>
  <c r="D954" i="1"/>
  <c r="A957" i="1"/>
  <c r="C957" i="1" s="1"/>
  <c r="B956" i="1"/>
  <c r="F956" i="1"/>
  <c r="E956" i="1"/>
  <c r="G958" i="2" l="1"/>
  <c r="H958" i="2" s="1"/>
  <c r="D958" i="2" s="1"/>
  <c r="F959" i="2"/>
  <c r="A960" i="2"/>
  <c r="E959" i="2"/>
  <c r="C959" i="2"/>
  <c r="B959" i="2"/>
  <c r="G956" i="1"/>
  <c r="H956" i="1" s="1"/>
  <c r="D955" i="1"/>
  <c r="A958" i="1"/>
  <c r="C958" i="1" s="1"/>
  <c r="B957" i="1"/>
  <c r="F957" i="1"/>
  <c r="E957" i="1"/>
  <c r="G959" i="2" l="1"/>
  <c r="H959" i="2" s="1"/>
  <c r="D959" i="2" s="1"/>
  <c r="F960" i="2"/>
  <c r="A961" i="2"/>
  <c r="E960" i="2"/>
  <c r="C960" i="2"/>
  <c r="B960" i="2"/>
  <c r="G957" i="1"/>
  <c r="H957" i="1" s="1"/>
  <c r="D956" i="1"/>
  <c r="A959" i="1"/>
  <c r="C959" i="1" s="1"/>
  <c r="B958" i="1"/>
  <c r="F958" i="1"/>
  <c r="E958" i="1"/>
  <c r="G960" i="2" l="1"/>
  <c r="H960" i="2" s="1"/>
  <c r="D960" i="2" s="1"/>
  <c r="F961" i="2"/>
  <c r="A962" i="2"/>
  <c r="E961" i="2"/>
  <c r="C961" i="2"/>
  <c r="B961" i="2"/>
  <c r="G958" i="1"/>
  <c r="H958" i="1" s="1"/>
  <c r="D957" i="1"/>
  <c r="A960" i="1"/>
  <c r="C960" i="1" s="1"/>
  <c r="B959" i="1"/>
  <c r="F959" i="1"/>
  <c r="E959" i="1"/>
  <c r="G961" i="2" l="1"/>
  <c r="H961" i="2" s="1"/>
  <c r="D961" i="2" s="1"/>
  <c r="F962" i="2"/>
  <c r="A963" i="2"/>
  <c r="E962" i="2"/>
  <c r="C962" i="2"/>
  <c r="B962" i="2"/>
  <c r="G959" i="1"/>
  <c r="H959" i="1" s="1"/>
  <c r="D958" i="1"/>
  <c r="A961" i="1"/>
  <c r="C961" i="1" s="1"/>
  <c r="B960" i="1"/>
  <c r="F960" i="1"/>
  <c r="E960" i="1"/>
  <c r="G962" i="2" l="1"/>
  <c r="H962" i="2" s="1"/>
  <c r="D962" i="2" s="1"/>
  <c r="F963" i="2"/>
  <c r="A964" i="2"/>
  <c r="E963" i="2"/>
  <c r="C963" i="2"/>
  <c r="B963" i="2"/>
  <c r="G960" i="1"/>
  <c r="H960" i="1" s="1"/>
  <c r="D959" i="1"/>
  <c r="A962" i="1"/>
  <c r="C962" i="1" s="1"/>
  <c r="B961" i="1"/>
  <c r="F961" i="1"/>
  <c r="E961" i="1"/>
  <c r="G963" i="2" l="1"/>
  <c r="H963" i="2" s="1"/>
  <c r="D963" i="2" s="1"/>
  <c r="F964" i="2"/>
  <c r="A965" i="2"/>
  <c r="E964" i="2"/>
  <c r="C964" i="2"/>
  <c r="B964" i="2"/>
  <c r="G961" i="1"/>
  <c r="H961" i="1" s="1"/>
  <c r="D960" i="1"/>
  <c r="A963" i="1"/>
  <c r="C963" i="1" s="1"/>
  <c r="B962" i="1"/>
  <c r="F962" i="1"/>
  <c r="E962" i="1"/>
  <c r="G964" i="2" l="1"/>
  <c r="H964" i="2" s="1"/>
  <c r="D964" i="2" s="1"/>
  <c r="F965" i="2"/>
  <c r="A966" i="2"/>
  <c r="E965" i="2"/>
  <c r="C965" i="2"/>
  <c r="B965" i="2"/>
  <c r="G962" i="1"/>
  <c r="H962" i="1" s="1"/>
  <c r="D961" i="1"/>
  <c r="A964" i="1"/>
  <c r="C964" i="1" s="1"/>
  <c r="B963" i="1"/>
  <c r="F963" i="1"/>
  <c r="E963" i="1"/>
  <c r="G965" i="2" l="1"/>
  <c r="H965" i="2" s="1"/>
  <c r="D965" i="2" s="1"/>
  <c r="F966" i="2"/>
  <c r="A967" i="2"/>
  <c r="E966" i="2"/>
  <c r="C966" i="2"/>
  <c r="B966" i="2"/>
  <c r="G963" i="1"/>
  <c r="H963" i="1" s="1"/>
  <c r="D962" i="1"/>
  <c r="A965" i="1"/>
  <c r="C965" i="1" s="1"/>
  <c r="B964" i="1"/>
  <c r="F964" i="1"/>
  <c r="E964" i="1"/>
  <c r="G966" i="2" l="1"/>
  <c r="H966" i="2" s="1"/>
  <c r="D966" i="2" s="1"/>
  <c r="F967" i="2"/>
  <c r="A968" i="2"/>
  <c r="E967" i="2"/>
  <c r="C967" i="2"/>
  <c r="B967" i="2"/>
  <c r="G964" i="1"/>
  <c r="H964" i="1" s="1"/>
  <c r="D963" i="1"/>
  <c r="A966" i="1"/>
  <c r="C966" i="1" s="1"/>
  <c r="B965" i="1"/>
  <c r="F965" i="1"/>
  <c r="E965" i="1"/>
  <c r="G967" i="2" l="1"/>
  <c r="H967" i="2" s="1"/>
  <c r="D967" i="2" s="1"/>
  <c r="F968" i="2"/>
  <c r="A969" i="2"/>
  <c r="E968" i="2"/>
  <c r="C968" i="2"/>
  <c r="B968" i="2"/>
  <c r="G965" i="1"/>
  <c r="H965" i="1" s="1"/>
  <c r="D964" i="1"/>
  <c r="A967" i="1"/>
  <c r="C967" i="1" s="1"/>
  <c r="B966" i="1"/>
  <c r="F966" i="1"/>
  <c r="E966" i="1"/>
  <c r="G968" i="2" l="1"/>
  <c r="H968" i="2" s="1"/>
  <c r="D968" i="2" s="1"/>
  <c r="F969" i="2"/>
  <c r="A970" i="2"/>
  <c r="E969" i="2"/>
  <c r="C969" i="2"/>
  <c r="B969" i="2"/>
  <c r="G966" i="1"/>
  <c r="H966" i="1" s="1"/>
  <c r="D965" i="1"/>
  <c r="A968" i="1"/>
  <c r="C968" i="1" s="1"/>
  <c r="B967" i="1"/>
  <c r="F967" i="1"/>
  <c r="E967" i="1"/>
  <c r="G969" i="2" l="1"/>
  <c r="H969" i="2" s="1"/>
  <c r="D969" i="2" s="1"/>
  <c r="F970" i="2"/>
  <c r="A971" i="2"/>
  <c r="E970" i="2"/>
  <c r="C970" i="2"/>
  <c r="B970" i="2"/>
  <c r="G967" i="1"/>
  <c r="H967" i="1" s="1"/>
  <c r="D966" i="1"/>
  <c r="A969" i="1"/>
  <c r="C969" i="1" s="1"/>
  <c r="B968" i="1"/>
  <c r="F968" i="1"/>
  <c r="E968" i="1"/>
  <c r="G970" i="2" l="1"/>
  <c r="H970" i="2" s="1"/>
  <c r="D970" i="2" s="1"/>
  <c r="F971" i="2"/>
  <c r="A972" i="2"/>
  <c r="E971" i="2"/>
  <c r="C971" i="2"/>
  <c r="B971" i="2"/>
  <c r="G968" i="1"/>
  <c r="H968" i="1" s="1"/>
  <c r="D967" i="1"/>
  <c r="A970" i="1"/>
  <c r="C970" i="1" s="1"/>
  <c r="B969" i="1"/>
  <c r="F969" i="1"/>
  <c r="E969" i="1"/>
  <c r="G971" i="2" l="1"/>
  <c r="H971" i="2" s="1"/>
  <c r="D971" i="2" s="1"/>
  <c r="F972" i="2"/>
  <c r="A973" i="2"/>
  <c r="E972" i="2"/>
  <c r="C972" i="2"/>
  <c r="B972" i="2"/>
  <c r="G969" i="1"/>
  <c r="H969" i="1" s="1"/>
  <c r="D968" i="1"/>
  <c r="A971" i="1"/>
  <c r="C971" i="1" s="1"/>
  <c r="B970" i="1"/>
  <c r="F970" i="1"/>
  <c r="E970" i="1"/>
  <c r="G972" i="2" l="1"/>
  <c r="H972" i="2" s="1"/>
  <c r="D972" i="2" s="1"/>
  <c r="F973" i="2"/>
  <c r="A974" i="2"/>
  <c r="E973" i="2"/>
  <c r="C973" i="2"/>
  <c r="B973" i="2"/>
  <c r="G970" i="1"/>
  <c r="H970" i="1" s="1"/>
  <c r="D969" i="1"/>
  <c r="A972" i="1"/>
  <c r="C972" i="1" s="1"/>
  <c r="B971" i="1"/>
  <c r="F971" i="1"/>
  <c r="E971" i="1"/>
  <c r="G973" i="2" l="1"/>
  <c r="H973" i="2" s="1"/>
  <c r="D973" i="2" s="1"/>
  <c r="F974" i="2"/>
  <c r="A975" i="2"/>
  <c r="E974" i="2"/>
  <c r="C974" i="2"/>
  <c r="B974" i="2"/>
  <c r="G971" i="1"/>
  <c r="H971" i="1" s="1"/>
  <c r="D970" i="1"/>
  <c r="A973" i="1"/>
  <c r="C973" i="1" s="1"/>
  <c r="B972" i="1"/>
  <c r="F972" i="1"/>
  <c r="E972" i="1"/>
  <c r="G974" i="2" l="1"/>
  <c r="H974" i="2" s="1"/>
  <c r="D974" i="2" s="1"/>
  <c r="F975" i="2"/>
  <c r="A976" i="2"/>
  <c r="E975" i="2"/>
  <c r="C975" i="2"/>
  <c r="B975" i="2"/>
  <c r="G972" i="1"/>
  <c r="H972" i="1" s="1"/>
  <c r="D971" i="1"/>
  <c r="A974" i="1"/>
  <c r="C974" i="1" s="1"/>
  <c r="B973" i="1"/>
  <c r="F973" i="1"/>
  <c r="E973" i="1"/>
  <c r="G975" i="2" l="1"/>
  <c r="H975" i="2" s="1"/>
  <c r="D975" i="2" s="1"/>
  <c r="F976" i="2"/>
  <c r="A977" i="2"/>
  <c r="E976" i="2"/>
  <c r="C976" i="2"/>
  <c r="B976" i="2"/>
  <c r="G973" i="1"/>
  <c r="H973" i="1" s="1"/>
  <c r="D972" i="1"/>
  <c r="A975" i="1"/>
  <c r="C975" i="1" s="1"/>
  <c r="B974" i="1"/>
  <c r="F974" i="1"/>
  <c r="E974" i="1"/>
  <c r="G976" i="2" l="1"/>
  <c r="H976" i="2" s="1"/>
  <c r="D976" i="2" s="1"/>
  <c r="F977" i="2"/>
  <c r="A978" i="2"/>
  <c r="E977" i="2"/>
  <c r="C977" i="2"/>
  <c r="B977" i="2"/>
  <c r="G974" i="1"/>
  <c r="H974" i="1" s="1"/>
  <c r="D973" i="1"/>
  <c r="A976" i="1"/>
  <c r="C976" i="1" s="1"/>
  <c r="B975" i="1"/>
  <c r="F975" i="1"/>
  <c r="E975" i="1"/>
  <c r="G977" i="2" l="1"/>
  <c r="H977" i="2" s="1"/>
  <c r="D977" i="2" s="1"/>
  <c r="F978" i="2"/>
  <c r="A979" i="2"/>
  <c r="E978" i="2"/>
  <c r="C978" i="2"/>
  <c r="B978" i="2"/>
  <c r="G975" i="1"/>
  <c r="H975" i="1" s="1"/>
  <c r="D974" i="1"/>
  <c r="A977" i="1"/>
  <c r="C977" i="1" s="1"/>
  <c r="B976" i="1"/>
  <c r="F976" i="1"/>
  <c r="E976" i="1"/>
  <c r="G978" i="2" l="1"/>
  <c r="H978" i="2" s="1"/>
  <c r="D978" i="2" s="1"/>
  <c r="F979" i="2"/>
  <c r="A980" i="2"/>
  <c r="E979" i="2"/>
  <c r="C979" i="2"/>
  <c r="B979" i="2"/>
  <c r="G976" i="1"/>
  <c r="H976" i="1" s="1"/>
  <c r="D975" i="1"/>
  <c r="A978" i="1"/>
  <c r="C978" i="1" s="1"/>
  <c r="B977" i="1"/>
  <c r="F977" i="1"/>
  <c r="E977" i="1"/>
  <c r="G979" i="2" l="1"/>
  <c r="H979" i="2" s="1"/>
  <c r="D979" i="2" s="1"/>
  <c r="F980" i="2"/>
  <c r="A981" i="2"/>
  <c r="E980" i="2"/>
  <c r="C980" i="2"/>
  <c r="B980" i="2"/>
  <c r="G977" i="1"/>
  <c r="H977" i="1" s="1"/>
  <c r="D976" i="1"/>
  <c r="A979" i="1"/>
  <c r="C979" i="1" s="1"/>
  <c r="B978" i="1"/>
  <c r="F978" i="1"/>
  <c r="E978" i="1"/>
  <c r="G980" i="2" l="1"/>
  <c r="H980" i="2" s="1"/>
  <c r="D980" i="2" s="1"/>
  <c r="F981" i="2"/>
  <c r="A982" i="2"/>
  <c r="E981" i="2"/>
  <c r="C981" i="2"/>
  <c r="B981" i="2"/>
  <c r="G978" i="1"/>
  <c r="H978" i="1" s="1"/>
  <c r="D977" i="1"/>
  <c r="A980" i="1"/>
  <c r="C980" i="1" s="1"/>
  <c r="B979" i="1"/>
  <c r="F979" i="1"/>
  <c r="E979" i="1"/>
  <c r="G981" i="2" l="1"/>
  <c r="H981" i="2" s="1"/>
  <c r="D981" i="2" s="1"/>
  <c r="F982" i="2"/>
  <c r="A983" i="2"/>
  <c r="E982" i="2"/>
  <c r="C982" i="2"/>
  <c r="B982" i="2"/>
  <c r="G979" i="1"/>
  <c r="H979" i="1" s="1"/>
  <c r="D978" i="1"/>
  <c r="A981" i="1"/>
  <c r="C981" i="1" s="1"/>
  <c r="B980" i="1"/>
  <c r="F980" i="1"/>
  <c r="E980" i="1"/>
  <c r="G982" i="2" l="1"/>
  <c r="H982" i="2" s="1"/>
  <c r="D982" i="2" s="1"/>
  <c r="F983" i="2"/>
  <c r="A984" i="2"/>
  <c r="E983" i="2"/>
  <c r="C983" i="2"/>
  <c r="B983" i="2"/>
  <c r="G980" i="1"/>
  <c r="H980" i="1" s="1"/>
  <c r="D979" i="1"/>
  <c r="A982" i="1"/>
  <c r="C982" i="1" s="1"/>
  <c r="B981" i="1"/>
  <c r="F981" i="1"/>
  <c r="E981" i="1"/>
  <c r="G983" i="2" l="1"/>
  <c r="H983" i="2" s="1"/>
  <c r="D983" i="2" s="1"/>
  <c r="F984" i="2"/>
  <c r="A985" i="2"/>
  <c r="E984" i="2"/>
  <c r="C984" i="2"/>
  <c r="B984" i="2"/>
  <c r="G981" i="1"/>
  <c r="H981" i="1" s="1"/>
  <c r="D980" i="1"/>
  <c r="A983" i="1"/>
  <c r="C983" i="1" s="1"/>
  <c r="B982" i="1"/>
  <c r="F982" i="1"/>
  <c r="E982" i="1"/>
  <c r="G984" i="2" l="1"/>
  <c r="H984" i="2" s="1"/>
  <c r="D984" i="2" s="1"/>
  <c r="F985" i="2"/>
  <c r="A986" i="2"/>
  <c r="E985" i="2"/>
  <c r="C985" i="2"/>
  <c r="B985" i="2"/>
  <c r="G982" i="1"/>
  <c r="H982" i="1" s="1"/>
  <c r="D981" i="1"/>
  <c r="A984" i="1"/>
  <c r="C984" i="1" s="1"/>
  <c r="B983" i="1"/>
  <c r="F983" i="1"/>
  <c r="E983" i="1"/>
  <c r="G985" i="2" l="1"/>
  <c r="H985" i="2" s="1"/>
  <c r="D985" i="2" s="1"/>
  <c r="F986" i="2"/>
  <c r="A987" i="2"/>
  <c r="E986" i="2"/>
  <c r="C986" i="2"/>
  <c r="B986" i="2"/>
  <c r="G983" i="1"/>
  <c r="H983" i="1" s="1"/>
  <c r="D982" i="1"/>
  <c r="A985" i="1"/>
  <c r="C985" i="1" s="1"/>
  <c r="B984" i="1"/>
  <c r="F984" i="1"/>
  <c r="E984" i="1"/>
  <c r="G986" i="2" l="1"/>
  <c r="H986" i="2" s="1"/>
  <c r="D986" i="2" s="1"/>
  <c r="F987" i="2"/>
  <c r="A988" i="2"/>
  <c r="E987" i="2"/>
  <c r="C987" i="2"/>
  <c r="B987" i="2"/>
  <c r="G984" i="1"/>
  <c r="H984" i="1" s="1"/>
  <c r="D983" i="1"/>
  <c r="A986" i="1"/>
  <c r="C986" i="1" s="1"/>
  <c r="B985" i="1"/>
  <c r="F985" i="1"/>
  <c r="E985" i="1"/>
  <c r="G987" i="2" l="1"/>
  <c r="H987" i="2" s="1"/>
  <c r="D987" i="2" s="1"/>
  <c r="F988" i="2"/>
  <c r="A989" i="2"/>
  <c r="E988" i="2"/>
  <c r="C988" i="2"/>
  <c r="B988" i="2"/>
  <c r="G985" i="1"/>
  <c r="H985" i="1" s="1"/>
  <c r="D984" i="1"/>
  <c r="A987" i="1"/>
  <c r="C987" i="1" s="1"/>
  <c r="B986" i="1"/>
  <c r="F986" i="1"/>
  <c r="E986" i="1"/>
  <c r="G988" i="2" l="1"/>
  <c r="H988" i="2" s="1"/>
  <c r="D988" i="2" s="1"/>
  <c r="F989" i="2"/>
  <c r="A990" i="2"/>
  <c r="E989" i="2"/>
  <c r="C989" i="2"/>
  <c r="B989" i="2"/>
  <c r="D985" i="1"/>
  <c r="G986" i="1"/>
  <c r="H986" i="1" s="1"/>
  <c r="A988" i="1"/>
  <c r="C988" i="1" s="1"/>
  <c r="B987" i="1"/>
  <c r="F987" i="1"/>
  <c r="E987" i="1"/>
  <c r="G989" i="2" l="1"/>
  <c r="H989" i="2" s="1"/>
  <c r="D989" i="2" s="1"/>
  <c r="F990" i="2"/>
  <c r="A991" i="2"/>
  <c r="E990" i="2"/>
  <c r="C990" i="2"/>
  <c r="B990" i="2"/>
  <c r="G987" i="1"/>
  <c r="H987" i="1" s="1"/>
  <c r="D986" i="1"/>
  <c r="A989" i="1"/>
  <c r="C989" i="1" s="1"/>
  <c r="B988" i="1"/>
  <c r="F988" i="1"/>
  <c r="E988" i="1"/>
  <c r="G990" i="2" l="1"/>
  <c r="H990" i="2" s="1"/>
  <c r="D990" i="2" s="1"/>
  <c r="F991" i="2"/>
  <c r="A992" i="2"/>
  <c r="E991" i="2"/>
  <c r="C991" i="2"/>
  <c r="B991" i="2"/>
  <c r="G988" i="1"/>
  <c r="H988" i="1" s="1"/>
  <c r="D987" i="1"/>
  <c r="A990" i="1"/>
  <c r="C990" i="1" s="1"/>
  <c r="B989" i="1"/>
  <c r="F989" i="1"/>
  <c r="E989" i="1"/>
  <c r="G991" i="2" l="1"/>
  <c r="H991" i="2" s="1"/>
  <c r="D991" i="2" s="1"/>
  <c r="F992" i="2"/>
  <c r="A993" i="2"/>
  <c r="E992" i="2"/>
  <c r="C992" i="2"/>
  <c r="B992" i="2"/>
  <c r="G989" i="1"/>
  <c r="H989" i="1" s="1"/>
  <c r="D988" i="1"/>
  <c r="A991" i="1"/>
  <c r="C991" i="1" s="1"/>
  <c r="B990" i="1"/>
  <c r="F990" i="1"/>
  <c r="E990" i="1"/>
  <c r="G992" i="2" l="1"/>
  <c r="H992" i="2" s="1"/>
  <c r="D992" i="2" s="1"/>
  <c r="F993" i="2"/>
  <c r="A994" i="2"/>
  <c r="E993" i="2"/>
  <c r="C993" i="2"/>
  <c r="B993" i="2"/>
  <c r="G990" i="1"/>
  <c r="H990" i="1" s="1"/>
  <c r="D989" i="1"/>
  <c r="A992" i="1"/>
  <c r="C992" i="1" s="1"/>
  <c r="B991" i="1"/>
  <c r="F991" i="1"/>
  <c r="E991" i="1"/>
  <c r="G993" i="2" l="1"/>
  <c r="H993" i="2" s="1"/>
  <c r="D993" i="2" s="1"/>
  <c r="F994" i="2"/>
  <c r="A995" i="2"/>
  <c r="E994" i="2"/>
  <c r="C994" i="2"/>
  <c r="B994" i="2"/>
  <c r="G991" i="1"/>
  <c r="H991" i="1" s="1"/>
  <c r="D990" i="1"/>
  <c r="A993" i="1"/>
  <c r="C993" i="1" s="1"/>
  <c r="B992" i="1"/>
  <c r="F992" i="1"/>
  <c r="E992" i="1"/>
  <c r="G994" i="2" l="1"/>
  <c r="H994" i="2" s="1"/>
  <c r="D994" i="2" s="1"/>
  <c r="F995" i="2"/>
  <c r="A996" i="2"/>
  <c r="E995" i="2"/>
  <c r="C995" i="2"/>
  <c r="B995" i="2"/>
  <c r="G992" i="1"/>
  <c r="H992" i="1" s="1"/>
  <c r="D991" i="1"/>
  <c r="A994" i="1"/>
  <c r="C994" i="1" s="1"/>
  <c r="B993" i="1"/>
  <c r="F993" i="1"/>
  <c r="E993" i="1"/>
  <c r="G995" i="2" l="1"/>
  <c r="H995" i="2" s="1"/>
  <c r="D995" i="2" s="1"/>
  <c r="F996" i="2"/>
  <c r="A997" i="2"/>
  <c r="E996" i="2"/>
  <c r="C996" i="2"/>
  <c r="B996" i="2"/>
  <c r="G993" i="1"/>
  <c r="H993" i="1" s="1"/>
  <c r="D992" i="1"/>
  <c r="A995" i="1"/>
  <c r="C995" i="1" s="1"/>
  <c r="B994" i="1"/>
  <c r="F994" i="1"/>
  <c r="E994" i="1"/>
  <c r="G996" i="2" l="1"/>
  <c r="H996" i="2" s="1"/>
  <c r="D996" i="2" s="1"/>
  <c r="F997" i="2"/>
  <c r="A998" i="2"/>
  <c r="E997" i="2"/>
  <c r="C997" i="2"/>
  <c r="B997" i="2"/>
  <c r="G994" i="1"/>
  <c r="H994" i="1" s="1"/>
  <c r="D993" i="1"/>
  <c r="A996" i="1"/>
  <c r="C996" i="1" s="1"/>
  <c r="B995" i="1"/>
  <c r="F995" i="1"/>
  <c r="E995" i="1"/>
  <c r="G997" i="2" l="1"/>
  <c r="H997" i="2" s="1"/>
  <c r="D997" i="2" s="1"/>
  <c r="F998" i="2"/>
  <c r="A999" i="2"/>
  <c r="E998" i="2"/>
  <c r="C998" i="2"/>
  <c r="B998" i="2"/>
  <c r="G995" i="1"/>
  <c r="H995" i="1" s="1"/>
  <c r="D994" i="1"/>
  <c r="A997" i="1"/>
  <c r="C997" i="1" s="1"/>
  <c r="B996" i="1"/>
  <c r="F996" i="1"/>
  <c r="E996" i="1"/>
  <c r="G998" i="2" l="1"/>
  <c r="H998" i="2" s="1"/>
  <c r="D998" i="2" s="1"/>
  <c r="F999" i="2"/>
  <c r="A1000" i="2"/>
  <c r="E999" i="2"/>
  <c r="C999" i="2"/>
  <c r="B999" i="2"/>
  <c r="G996" i="1"/>
  <c r="H996" i="1" s="1"/>
  <c r="D995" i="1"/>
  <c r="A998" i="1"/>
  <c r="C998" i="1" s="1"/>
  <c r="B997" i="1"/>
  <c r="F997" i="1"/>
  <c r="E997" i="1"/>
  <c r="G999" i="2" l="1"/>
  <c r="H999" i="2" s="1"/>
  <c r="D999" i="2" s="1"/>
  <c r="F1000" i="2"/>
  <c r="A1001" i="2"/>
  <c r="E1000" i="2"/>
  <c r="C1000" i="2"/>
  <c r="B1000" i="2"/>
  <c r="G997" i="1"/>
  <c r="H997" i="1" s="1"/>
  <c r="D996" i="1"/>
  <c r="A999" i="1"/>
  <c r="C999" i="1" s="1"/>
  <c r="B998" i="1"/>
  <c r="F998" i="1"/>
  <c r="E998" i="1"/>
  <c r="G1000" i="2" l="1"/>
  <c r="H1000" i="2" s="1"/>
  <c r="D1000" i="2" s="1"/>
  <c r="F1001" i="2"/>
  <c r="A1002" i="2"/>
  <c r="E1001" i="2"/>
  <c r="C1001" i="2"/>
  <c r="B1001" i="2"/>
  <c r="G998" i="1"/>
  <c r="H998" i="1" s="1"/>
  <c r="D997" i="1"/>
  <c r="A1000" i="1"/>
  <c r="C1000" i="1" s="1"/>
  <c r="B999" i="1"/>
  <c r="F999" i="1"/>
  <c r="E999" i="1"/>
  <c r="G1001" i="2" l="1"/>
  <c r="H1001" i="2" s="1"/>
  <c r="D1001" i="2" s="1"/>
  <c r="F1002" i="2"/>
  <c r="A1003" i="2"/>
  <c r="E1002" i="2"/>
  <c r="C1002" i="2"/>
  <c r="B1002" i="2"/>
  <c r="G999" i="1"/>
  <c r="H999" i="1" s="1"/>
  <c r="D998" i="1"/>
  <c r="A1001" i="1"/>
  <c r="C1001" i="1" s="1"/>
  <c r="B1000" i="1"/>
  <c r="F1000" i="1"/>
  <c r="E1000" i="1"/>
  <c r="G1002" i="2" l="1"/>
  <c r="H1002" i="2" s="1"/>
  <c r="D1002" i="2" s="1"/>
  <c r="F1003" i="2"/>
  <c r="A1004" i="2"/>
  <c r="E1003" i="2"/>
  <c r="C1003" i="2"/>
  <c r="B1003" i="2"/>
  <c r="G1000" i="1"/>
  <c r="H1000" i="1" s="1"/>
  <c r="D999" i="1"/>
  <c r="A1002" i="1"/>
  <c r="C1002" i="1" s="1"/>
  <c r="B1001" i="1"/>
  <c r="F1001" i="1"/>
  <c r="E1001" i="1"/>
  <c r="G1003" i="2" l="1"/>
  <c r="H1003" i="2" s="1"/>
  <c r="D1003" i="2" s="1"/>
  <c r="F1004" i="2"/>
  <c r="A1005" i="2"/>
  <c r="E1004" i="2"/>
  <c r="C1004" i="2"/>
  <c r="B1004" i="2"/>
  <c r="G1001" i="1"/>
  <c r="H1001" i="1" s="1"/>
  <c r="D1000" i="1"/>
  <c r="A1003" i="1"/>
  <c r="C1003" i="1" s="1"/>
  <c r="B1002" i="1"/>
  <c r="F1002" i="1"/>
  <c r="E1002" i="1"/>
  <c r="G1004" i="2" l="1"/>
  <c r="H1004" i="2" s="1"/>
  <c r="D1004" i="2" s="1"/>
  <c r="F1005" i="2"/>
  <c r="A1006" i="2"/>
  <c r="E1005" i="2"/>
  <c r="C1005" i="2"/>
  <c r="B1005" i="2"/>
  <c r="G1002" i="1"/>
  <c r="H1002" i="1" s="1"/>
  <c r="D1001" i="1"/>
  <c r="A1004" i="1"/>
  <c r="C1004" i="1" s="1"/>
  <c r="B1003" i="1"/>
  <c r="F1003" i="1"/>
  <c r="E1003" i="1"/>
  <c r="G1005" i="2" l="1"/>
  <c r="H1005" i="2" s="1"/>
  <c r="D1005" i="2" s="1"/>
  <c r="F1006" i="2"/>
  <c r="A1007" i="2"/>
  <c r="E1006" i="2"/>
  <c r="C1006" i="2"/>
  <c r="B1006" i="2"/>
  <c r="G1003" i="1"/>
  <c r="H1003" i="1" s="1"/>
  <c r="D1002" i="1"/>
  <c r="A1005" i="1"/>
  <c r="C1005" i="1" s="1"/>
  <c r="B1004" i="1"/>
  <c r="F1004" i="1"/>
  <c r="E1004" i="1"/>
  <c r="G1006" i="2" l="1"/>
  <c r="H1006" i="2" s="1"/>
  <c r="D1006" i="2" s="1"/>
  <c r="F1007" i="2"/>
  <c r="A1008" i="2"/>
  <c r="E1007" i="2"/>
  <c r="C1007" i="2"/>
  <c r="B1007" i="2"/>
  <c r="G1004" i="1"/>
  <c r="H1004" i="1" s="1"/>
  <c r="D1003" i="1"/>
  <c r="A1006" i="1"/>
  <c r="C1006" i="1" s="1"/>
  <c r="B1005" i="1"/>
  <c r="F1005" i="1"/>
  <c r="E1005" i="1"/>
  <c r="G1007" i="2" l="1"/>
  <c r="H1007" i="2" s="1"/>
  <c r="D1007" i="2" s="1"/>
  <c r="F1008" i="2"/>
  <c r="A1009" i="2"/>
  <c r="E1008" i="2"/>
  <c r="C1008" i="2"/>
  <c r="B1008" i="2"/>
  <c r="G1005" i="1"/>
  <c r="H1005" i="1" s="1"/>
  <c r="D1004" i="1"/>
  <c r="A1007" i="1"/>
  <c r="C1007" i="1" s="1"/>
  <c r="B1006" i="1"/>
  <c r="F1006" i="1"/>
  <c r="E1006" i="1"/>
  <c r="G1008" i="2" l="1"/>
  <c r="H1008" i="2" s="1"/>
  <c r="D1008" i="2" s="1"/>
  <c r="F1009" i="2"/>
  <c r="A1010" i="2"/>
  <c r="E1009" i="2"/>
  <c r="C1009" i="2"/>
  <c r="B1009" i="2"/>
  <c r="G1006" i="1"/>
  <c r="H1006" i="1" s="1"/>
  <c r="D1005" i="1"/>
  <c r="A1008" i="1"/>
  <c r="C1008" i="1" s="1"/>
  <c r="B1007" i="1"/>
  <c r="F1007" i="1"/>
  <c r="E1007" i="1"/>
  <c r="G1009" i="2" l="1"/>
  <c r="H1009" i="2" s="1"/>
  <c r="D1009" i="2" s="1"/>
  <c r="F1010" i="2"/>
  <c r="A1011" i="2"/>
  <c r="E1010" i="2"/>
  <c r="C1010" i="2"/>
  <c r="B1010" i="2"/>
  <c r="G1007" i="1"/>
  <c r="H1007" i="1" s="1"/>
  <c r="D1006" i="1"/>
  <c r="A1009" i="1"/>
  <c r="C1009" i="1" s="1"/>
  <c r="B1008" i="1"/>
  <c r="F1008" i="1"/>
  <c r="E1008" i="1"/>
  <c r="G1010" i="2" l="1"/>
  <c r="H1010" i="2" s="1"/>
  <c r="D1010" i="2" s="1"/>
  <c r="F1011" i="2"/>
  <c r="A1012" i="2"/>
  <c r="E1011" i="2"/>
  <c r="C1011" i="2"/>
  <c r="B1011" i="2"/>
  <c r="G1008" i="1"/>
  <c r="H1008" i="1" s="1"/>
  <c r="D1007" i="1"/>
  <c r="A1010" i="1"/>
  <c r="C1010" i="1" s="1"/>
  <c r="B1009" i="1"/>
  <c r="F1009" i="1"/>
  <c r="E1009" i="1"/>
  <c r="G1011" i="2" l="1"/>
  <c r="H1011" i="2" s="1"/>
  <c r="D1011" i="2" s="1"/>
  <c r="F1012" i="2"/>
  <c r="A1013" i="2"/>
  <c r="E1012" i="2"/>
  <c r="C1012" i="2"/>
  <c r="B1012" i="2"/>
  <c r="G1009" i="1"/>
  <c r="H1009" i="1" s="1"/>
  <c r="D1008" i="1"/>
  <c r="A1011" i="1"/>
  <c r="C1011" i="1" s="1"/>
  <c r="B1010" i="1"/>
  <c r="F1010" i="1"/>
  <c r="E1010" i="1"/>
  <c r="G1012" i="2" l="1"/>
  <c r="H1012" i="2" s="1"/>
  <c r="D1012" i="2" s="1"/>
  <c r="F1013" i="2"/>
  <c r="A1014" i="2"/>
  <c r="E1013" i="2"/>
  <c r="C1013" i="2"/>
  <c r="B1013" i="2"/>
  <c r="G1010" i="1"/>
  <c r="H1010" i="1" s="1"/>
  <c r="D1009" i="1"/>
  <c r="A1012" i="1"/>
  <c r="C1012" i="1" s="1"/>
  <c r="B1011" i="1"/>
  <c r="F1011" i="1"/>
  <c r="E1011" i="1"/>
  <c r="G1013" i="2" l="1"/>
  <c r="H1013" i="2" s="1"/>
  <c r="D1013" i="2" s="1"/>
  <c r="F1014" i="2"/>
  <c r="A1015" i="2"/>
  <c r="E1014" i="2"/>
  <c r="C1014" i="2"/>
  <c r="B1014" i="2"/>
  <c r="G1011" i="1"/>
  <c r="H1011" i="1" s="1"/>
  <c r="D1010" i="1"/>
  <c r="A1013" i="1"/>
  <c r="C1013" i="1" s="1"/>
  <c r="B1012" i="1"/>
  <c r="F1012" i="1"/>
  <c r="E1012" i="1"/>
  <c r="G1014" i="2" l="1"/>
  <c r="H1014" i="2" s="1"/>
  <c r="D1014" i="2" s="1"/>
  <c r="F1015" i="2"/>
  <c r="A1016" i="2"/>
  <c r="E1015" i="2"/>
  <c r="C1015" i="2"/>
  <c r="B1015" i="2"/>
  <c r="G1012" i="1"/>
  <c r="H1012" i="1" s="1"/>
  <c r="D1011" i="1"/>
  <c r="A1014" i="1"/>
  <c r="C1014" i="1" s="1"/>
  <c r="B1013" i="1"/>
  <c r="F1013" i="1"/>
  <c r="E1013" i="1"/>
  <c r="G1015" i="2" l="1"/>
  <c r="H1015" i="2" s="1"/>
  <c r="D1015" i="2" s="1"/>
  <c r="F1016" i="2"/>
  <c r="A1017" i="2"/>
  <c r="E1016" i="2"/>
  <c r="C1016" i="2"/>
  <c r="B1016" i="2"/>
  <c r="G1013" i="1"/>
  <c r="H1013" i="1" s="1"/>
  <c r="D1012" i="1"/>
  <c r="A1015" i="1"/>
  <c r="C1015" i="1" s="1"/>
  <c r="B1014" i="1"/>
  <c r="F1014" i="1"/>
  <c r="E1014" i="1"/>
  <c r="G1016" i="2" l="1"/>
  <c r="H1016" i="2" s="1"/>
  <c r="D1016" i="2" s="1"/>
  <c r="F1017" i="2"/>
  <c r="A1018" i="2"/>
  <c r="E1017" i="2"/>
  <c r="C1017" i="2"/>
  <c r="B1017" i="2"/>
  <c r="G1014" i="1"/>
  <c r="H1014" i="1" s="1"/>
  <c r="D1013" i="1"/>
  <c r="A1016" i="1"/>
  <c r="C1016" i="1" s="1"/>
  <c r="B1015" i="1"/>
  <c r="F1015" i="1"/>
  <c r="E1015" i="1"/>
  <c r="G1017" i="2" l="1"/>
  <c r="H1017" i="2" s="1"/>
  <c r="D1017" i="2" s="1"/>
  <c r="F1018" i="2"/>
  <c r="A1019" i="2"/>
  <c r="E1018" i="2"/>
  <c r="C1018" i="2"/>
  <c r="B1018" i="2"/>
  <c r="G1015" i="1"/>
  <c r="H1015" i="1" s="1"/>
  <c r="D1014" i="1"/>
  <c r="A1017" i="1"/>
  <c r="C1017" i="1" s="1"/>
  <c r="B1016" i="1"/>
  <c r="F1016" i="1"/>
  <c r="E1016" i="1"/>
  <c r="G1018" i="2" l="1"/>
  <c r="H1018" i="2" s="1"/>
  <c r="D1018" i="2" s="1"/>
  <c r="F1019" i="2"/>
  <c r="A1020" i="2"/>
  <c r="E1019" i="2"/>
  <c r="C1019" i="2"/>
  <c r="B1019" i="2"/>
  <c r="G1016" i="1"/>
  <c r="H1016" i="1" s="1"/>
  <c r="D1015" i="1"/>
  <c r="A1018" i="1"/>
  <c r="C1018" i="1" s="1"/>
  <c r="B1017" i="1"/>
  <c r="F1017" i="1"/>
  <c r="E1017" i="1"/>
  <c r="G1019" i="2" l="1"/>
  <c r="H1019" i="2" s="1"/>
  <c r="D1019" i="2" s="1"/>
  <c r="F1020" i="2"/>
  <c r="A1021" i="2"/>
  <c r="E1020" i="2"/>
  <c r="C1020" i="2"/>
  <c r="B1020" i="2"/>
  <c r="G1017" i="1"/>
  <c r="H1017" i="1" s="1"/>
  <c r="D1016" i="1"/>
  <c r="A1019" i="1"/>
  <c r="C1019" i="1" s="1"/>
  <c r="B1018" i="1"/>
  <c r="F1018" i="1"/>
  <c r="E1018" i="1"/>
  <c r="G1020" i="2" l="1"/>
  <c r="H1020" i="2" s="1"/>
  <c r="D1020" i="2" s="1"/>
  <c r="F1021" i="2"/>
  <c r="A1022" i="2"/>
  <c r="E1021" i="2"/>
  <c r="C1021" i="2"/>
  <c r="B1021" i="2"/>
  <c r="G1018" i="1"/>
  <c r="H1018" i="1" s="1"/>
  <c r="D1017" i="1"/>
  <c r="A1020" i="1"/>
  <c r="C1020" i="1" s="1"/>
  <c r="B1019" i="1"/>
  <c r="F1019" i="1"/>
  <c r="E1019" i="1"/>
  <c r="G1021" i="2" l="1"/>
  <c r="H1021" i="2" s="1"/>
  <c r="D1021" i="2" s="1"/>
  <c r="F1022" i="2"/>
  <c r="A1023" i="2"/>
  <c r="E1022" i="2"/>
  <c r="C1022" i="2"/>
  <c r="B1022" i="2"/>
  <c r="G1019" i="1"/>
  <c r="H1019" i="1" s="1"/>
  <c r="D1018" i="1"/>
  <c r="A1021" i="1"/>
  <c r="C1021" i="1" s="1"/>
  <c r="B1020" i="1"/>
  <c r="F1020" i="1"/>
  <c r="E1020" i="1"/>
  <c r="G1022" i="2" l="1"/>
  <c r="H1022" i="2" s="1"/>
  <c r="D1022" i="2" s="1"/>
  <c r="F1023" i="2"/>
  <c r="A1024" i="2"/>
  <c r="E1023" i="2"/>
  <c r="C1023" i="2"/>
  <c r="B1023" i="2"/>
  <c r="D1019" i="1"/>
  <c r="G1020" i="1"/>
  <c r="H1020" i="1" s="1"/>
  <c r="A1022" i="1"/>
  <c r="C1022" i="1" s="1"/>
  <c r="B1021" i="1"/>
  <c r="F1021" i="1"/>
  <c r="E1021" i="1"/>
  <c r="G1023" i="2" l="1"/>
  <c r="H1023" i="2" s="1"/>
  <c r="D1023" i="2" s="1"/>
  <c r="F1024" i="2"/>
  <c r="A1025" i="2"/>
  <c r="E1024" i="2"/>
  <c r="C1024" i="2"/>
  <c r="B1024" i="2"/>
  <c r="G1021" i="1"/>
  <c r="H1021" i="1" s="1"/>
  <c r="D1020" i="1"/>
  <c r="A1023" i="1"/>
  <c r="C1023" i="1" s="1"/>
  <c r="B1022" i="1"/>
  <c r="F1022" i="1"/>
  <c r="E1022" i="1"/>
  <c r="G1024" i="2" l="1"/>
  <c r="H1024" i="2" s="1"/>
  <c r="D1024" i="2" s="1"/>
  <c r="F1025" i="2"/>
  <c r="A1026" i="2"/>
  <c r="E1025" i="2"/>
  <c r="C1025" i="2"/>
  <c r="B1025" i="2"/>
  <c r="G1022" i="1"/>
  <c r="H1022" i="1" s="1"/>
  <c r="D1021" i="1"/>
  <c r="A1024" i="1"/>
  <c r="C1024" i="1" s="1"/>
  <c r="B1023" i="1"/>
  <c r="F1023" i="1"/>
  <c r="E1023" i="1"/>
  <c r="G1025" i="2" l="1"/>
  <c r="H1025" i="2" s="1"/>
  <c r="D1025" i="2" s="1"/>
  <c r="F1026" i="2"/>
  <c r="A1027" i="2"/>
  <c r="E1026" i="2"/>
  <c r="C1026" i="2"/>
  <c r="B1026" i="2"/>
  <c r="G1023" i="1"/>
  <c r="H1023" i="1" s="1"/>
  <c r="D1022" i="1"/>
  <c r="A1025" i="1"/>
  <c r="C1025" i="1" s="1"/>
  <c r="B1024" i="1"/>
  <c r="F1024" i="1"/>
  <c r="E1024" i="1"/>
  <c r="G1026" i="2" l="1"/>
  <c r="H1026" i="2" s="1"/>
  <c r="D1026" i="2" s="1"/>
  <c r="F1027" i="2"/>
  <c r="A1028" i="2"/>
  <c r="E1027" i="2"/>
  <c r="C1027" i="2"/>
  <c r="B1027" i="2"/>
  <c r="G1024" i="1"/>
  <c r="H1024" i="1" s="1"/>
  <c r="D1023" i="1"/>
  <c r="A1026" i="1"/>
  <c r="C1026" i="1" s="1"/>
  <c r="B1025" i="1"/>
  <c r="F1025" i="1"/>
  <c r="E1025" i="1"/>
  <c r="G1027" i="2" l="1"/>
  <c r="H1027" i="2" s="1"/>
  <c r="D1027" i="2" s="1"/>
  <c r="F1028" i="2"/>
  <c r="A1029" i="2"/>
  <c r="E1028" i="2"/>
  <c r="C1028" i="2"/>
  <c r="B1028" i="2"/>
  <c r="G1025" i="1"/>
  <c r="H1025" i="1" s="1"/>
  <c r="D1024" i="1"/>
  <c r="A1027" i="1"/>
  <c r="C1027" i="1" s="1"/>
  <c r="B1026" i="1"/>
  <c r="F1026" i="1"/>
  <c r="E1026" i="1"/>
  <c r="G1028" i="2" l="1"/>
  <c r="H1028" i="2" s="1"/>
  <c r="D1028" i="2" s="1"/>
  <c r="F1029" i="2"/>
  <c r="A1030" i="2"/>
  <c r="E1029" i="2"/>
  <c r="C1029" i="2"/>
  <c r="B1029" i="2"/>
  <c r="G1026" i="1"/>
  <c r="H1026" i="1" s="1"/>
  <c r="D1025" i="1"/>
  <c r="A1028" i="1"/>
  <c r="C1028" i="1" s="1"/>
  <c r="B1027" i="1"/>
  <c r="F1027" i="1"/>
  <c r="E1027" i="1"/>
  <c r="G1029" i="2" l="1"/>
  <c r="H1029" i="2" s="1"/>
  <c r="D1029" i="2" s="1"/>
  <c r="F1030" i="2"/>
  <c r="A1031" i="2"/>
  <c r="E1030" i="2"/>
  <c r="C1030" i="2"/>
  <c r="B1030" i="2"/>
  <c r="G1027" i="1"/>
  <c r="H1027" i="1" s="1"/>
  <c r="D1026" i="1"/>
  <c r="A1029" i="1"/>
  <c r="C1029" i="1" s="1"/>
  <c r="B1028" i="1"/>
  <c r="F1028" i="1"/>
  <c r="E1028" i="1"/>
  <c r="G1030" i="2" l="1"/>
  <c r="H1030" i="2" s="1"/>
  <c r="D1030" i="2" s="1"/>
  <c r="F1031" i="2"/>
  <c r="A1032" i="2"/>
  <c r="E1031" i="2"/>
  <c r="C1031" i="2"/>
  <c r="B1031" i="2"/>
  <c r="G1028" i="1"/>
  <c r="H1028" i="1" s="1"/>
  <c r="D1027" i="1"/>
  <c r="A1030" i="1"/>
  <c r="C1030" i="1" s="1"/>
  <c r="B1029" i="1"/>
  <c r="F1029" i="1"/>
  <c r="E1029" i="1"/>
  <c r="G1031" i="2" l="1"/>
  <c r="H1031" i="2" s="1"/>
  <c r="D1031" i="2" s="1"/>
  <c r="F1032" i="2"/>
  <c r="A1033" i="2"/>
  <c r="E1032" i="2"/>
  <c r="C1032" i="2"/>
  <c r="B1032" i="2"/>
  <c r="G1029" i="1"/>
  <c r="H1029" i="1" s="1"/>
  <c r="D1028" i="1"/>
  <c r="A1031" i="1"/>
  <c r="C1031" i="1" s="1"/>
  <c r="B1030" i="1"/>
  <c r="F1030" i="1"/>
  <c r="E1030" i="1"/>
  <c r="G1032" i="2" l="1"/>
  <c r="H1032" i="2" s="1"/>
  <c r="D1032" i="2" s="1"/>
  <c r="F1033" i="2"/>
  <c r="A1034" i="2"/>
  <c r="E1033" i="2"/>
  <c r="C1033" i="2"/>
  <c r="B1033" i="2"/>
  <c r="G1030" i="1"/>
  <c r="H1030" i="1" s="1"/>
  <c r="D1029" i="1"/>
  <c r="A1032" i="1"/>
  <c r="C1032" i="1" s="1"/>
  <c r="B1031" i="1"/>
  <c r="F1031" i="1"/>
  <c r="E1031" i="1"/>
  <c r="G1033" i="2" l="1"/>
  <c r="H1033" i="2" s="1"/>
  <c r="D1033" i="2" s="1"/>
  <c r="F1034" i="2"/>
  <c r="A1035" i="2"/>
  <c r="E1034" i="2"/>
  <c r="C1034" i="2"/>
  <c r="B1034" i="2"/>
  <c r="G1031" i="1"/>
  <c r="H1031" i="1" s="1"/>
  <c r="D1030" i="1"/>
  <c r="A1033" i="1"/>
  <c r="C1033" i="1" s="1"/>
  <c r="B1032" i="1"/>
  <c r="F1032" i="1"/>
  <c r="E1032" i="1"/>
  <c r="G1034" i="2" l="1"/>
  <c r="H1034" i="2" s="1"/>
  <c r="D1034" i="2" s="1"/>
  <c r="F1035" i="2"/>
  <c r="A1036" i="2"/>
  <c r="E1035" i="2"/>
  <c r="C1035" i="2"/>
  <c r="B1035" i="2"/>
  <c r="G1032" i="1"/>
  <c r="H1032" i="1" s="1"/>
  <c r="D1031" i="1"/>
  <c r="A1034" i="1"/>
  <c r="C1034" i="1" s="1"/>
  <c r="B1033" i="1"/>
  <c r="F1033" i="1"/>
  <c r="E1033" i="1"/>
  <c r="G1035" i="2" l="1"/>
  <c r="H1035" i="2" s="1"/>
  <c r="D1035" i="2" s="1"/>
  <c r="F1036" i="2"/>
  <c r="A1037" i="2"/>
  <c r="E1036" i="2"/>
  <c r="C1036" i="2"/>
  <c r="B1036" i="2"/>
  <c r="G1033" i="1"/>
  <c r="H1033" i="1" s="1"/>
  <c r="D1032" i="1"/>
  <c r="A1035" i="1"/>
  <c r="C1035" i="1" s="1"/>
  <c r="B1034" i="1"/>
  <c r="F1034" i="1"/>
  <c r="E1034" i="1"/>
  <c r="G1036" i="2" l="1"/>
  <c r="H1036" i="2" s="1"/>
  <c r="D1036" i="2" s="1"/>
  <c r="F1037" i="2"/>
  <c r="A1038" i="2"/>
  <c r="E1037" i="2"/>
  <c r="C1037" i="2"/>
  <c r="B1037" i="2"/>
  <c r="G1034" i="1"/>
  <c r="H1034" i="1" s="1"/>
  <c r="D1033" i="1"/>
  <c r="A1036" i="1"/>
  <c r="C1036" i="1" s="1"/>
  <c r="B1035" i="1"/>
  <c r="F1035" i="1"/>
  <c r="E1035" i="1"/>
  <c r="G1037" i="2" l="1"/>
  <c r="H1037" i="2" s="1"/>
  <c r="D1037" i="2" s="1"/>
  <c r="F1038" i="2"/>
  <c r="A1039" i="2"/>
  <c r="E1038" i="2"/>
  <c r="C1038" i="2"/>
  <c r="B1038" i="2"/>
  <c r="G1035" i="1"/>
  <c r="H1035" i="1" s="1"/>
  <c r="D1034" i="1"/>
  <c r="A1037" i="1"/>
  <c r="C1037" i="1" s="1"/>
  <c r="B1036" i="1"/>
  <c r="F1036" i="1"/>
  <c r="E1036" i="1"/>
  <c r="G1038" i="2" l="1"/>
  <c r="H1038" i="2" s="1"/>
  <c r="D1038" i="2" s="1"/>
  <c r="F1039" i="2"/>
  <c r="A1040" i="2"/>
  <c r="E1039" i="2"/>
  <c r="C1039" i="2"/>
  <c r="B1039" i="2"/>
  <c r="G1036" i="1"/>
  <c r="H1036" i="1" s="1"/>
  <c r="D1035" i="1"/>
  <c r="A1038" i="1"/>
  <c r="C1038" i="1" s="1"/>
  <c r="B1037" i="1"/>
  <c r="F1037" i="1"/>
  <c r="E1037" i="1"/>
  <c r="G1039" i="2" l="1"/>
  <c r="H1039" i="2" s="1"/>
  <c r="D1039" i="2" s="1"/>
  <c r="F1040" i="2"/>
  <c r="A1041" i="2"/>
  <c r="E1040" i="2"/>
  <c r="C1040" i="2"/>
  <c r="B1040" i="2"/>
  <c r="G1037" i="1"/>
  <c r="H1037" i="1" s="1"/>
  <c r="D1036" i="1"/>
  <c r="A1039" i="1"/>
  <c r="C1039" i="1" s="1"/>
  <c r="B1038" i="1"/>
  <c r="F1038" i="1"/>
  <c r="E1038" i="1"/>
  <c r="G1040" i="2" l="1"/>
  <c r="H1040" i="2" s="1"/>
  <c r="D1040" i="2" s="1"/>
  <c r="F1041" i="2"/>
  <c r="A1042" i="2"/>
  <c r="E1041" i="2"/>
  <c r="C1041" i="2"/>
  <c r="B1041" i="2"/>
  <c r="G1038" i="1"/>
  <c r="H1038" i="1" s="1"/>
  <c r="D1037" i="1"/>
  <c r="A1040" i="1"/>
  <c r="C1040" i="1" s="1"/>
  <c r="B1039" i="1"/>
  <c r="F1039" i="1"/>
  <c r="E1039" i="1"/>
  <c r="G1041" i="2" l="1"/>
  <c r="H1041" i="2" s="1"/>
  <c r="D1041" i="2" s="1"/>
  <c r="F1042" i="2"/>
  <c r="A1043" i="2"/>
  <c r="E1042" i="2"/>
  <c r="C1042" i="2"/>
  <c r="B1042" i="2"/>
  <c r="G1039" i="1"/>
  <c r="H1039" i="1" s="1"/>
  <c r="D1038" i="1"/>
  <c r="A1041" i="1"/>
  <c r="C1041" i="1" s="1"/>
  <c r="B1040" i="1"/>
  <c r="F1040" i="1"/>
  <c r="E1040" i="1"/>
  <c r="G1042" i="2" l="1"/>
  <c r="H1042" i="2" s="1"/>
  <c r="D1042" i="2" s="1"/>
  <c r="F1043" i="2"/>
  <c r="A1044" i="2"/>
  <c r="E1043" i="2"/>
  <c r="C1043" i="2"/>
  <c r="B1043" i="2"/>
  <c r="G1040" i="1"/>
  <c r="H1040" i="1" s="1"/>
  <c r="D1039" i="1"/>
  <c r="A1042" i="1"/>
  <c r="C1042" i="1" s="1"/>
  <c r="B1041" i="1"/>
  <c r="F1041" i="1"/>
  <c r="E1041" i="1"/>
  <c r="G1043" i="2" l="1"/>
  <c r="H1043" i="2" s="1"/>
  <c r="D1043" i="2" s="1"/>
  <c r="F1044" i="2"/>
  <c r="A1045" i="2"/>
  <c r="E1044" i="2"/>
  <c r="C1044" i="2"/>
  <c r="B1044" i="2"/>
  <c r="G1041" i="1"/>
  <c r="H1041" i="1" s="1"/>
  <c r="D1040" i="1"/>
  <c r="A1043" i="1"/>
  <c r="C1043" i="1" s="1"/>
  <c r="B1042" i="1"/>
  <c r="F1042" i="1"/>
  <c r="E1042" i="1"/>
  <c r="G1044" i="2" l="1"/>
  <c r="H1044" i="2" s="1"/>
  <c r="D1044" i="2" s="1"/>
  <c r="F1045" i="2"/>
  <c r="A1046" i="2"/>
  <c r="E1045" i="2"/>
  <c r="C1045" i="2"/>
  <c r="B1045" i="2"/>
  <c r="G1042" i="1"/>
  <c r="H1042" i="1" s="1"/>
  <c r="D1041" i="1"/>
  <c r="A1044" i="1"/>
  <c r="C1044" i="1" s="1"/>
  <c r="B1043" i="1"/>
  <c r="F1043" i="1"/>
  <c r="E1043" i="1"/>
  <c r="G1045" i="2" l="1"/>
  <c r="H1045" i="2" s="1"/>
  <c r="D1045" i="2" s="1"/>
  <c r="F1046" i="2"/>
  <c r="A1047" i="2"/>
  <c r="E1046" i="2"/>
  <c r="C1046" i="2"/>
  <c r="B1046" i="2"/>
  <c r="G1043" i="1"/>
  <c r="H1043" i="1" s="1"/>
  <c r="D1042" i="1"/>
  <c r="A1045" i="1"/>
  <c r="C1045" i="1" s="1"/>
  <c r="B1044" i="1"/>
  <c r="F1044" i="1"/>
  <c r="E1044" i="1"/>
  <c r="G1046" i="2" l="1"/>
  <c r="H1046" i="2" s="1"/>
  <c r="D1046" i="2" s="1"/>
  <c r="F1047" i="2"/>
  <c r="A1048" i="2"/>
  <c r="E1047" i="2"/>
  <c r="C1047" i="2"/>
  <c r="B1047" i="2"/>
  <c r="G1044" i="1"/>
  <c r="H1044" i="1" s="1"/>
  <c r="D1043" i="1"/>
  <c r="A1046" i="1"/>
  <c r="C1046" i="1" s="1"/>
  <c r="B1045" i="1"/>
  <c r="F1045" i="1"/>
  <c r="E1045" i="1"/>
  <c r="G1047" i="2" l="1"/>
  <c r="H1047" i="2" s="1"/>
  <c r="D1047" i="2" s="1"/>
  <c r="F1048" i="2"/>
  <c r="A1049" i="2"/>
  <c r="E1048" i="2"/>
  <c r="C1048" i="2"/>
  <c r="B1048" i="2"/>
  <c r="G1045" i="1"/>
  <c r="H1045" i="1" s="1"/>
  <c r="D1044" i="1"/>
  <c r="A1047" i="1"/>
  <c r="C1047" i="1" s="1"/>
  <c r="B1046" i="1"/>
  <c r="F1046" i="1"/>
  <c r="E1046" i="1"/>
  <c r="G1048" i="2" l="1"/>
  <c r="H1048" i="2" s="1"/>
  <c r="D1048" i="2" s="1"/>
  <c r="F1049" i="2"/>
  <c r="A1050" i="2"/>
  <c r="E1049" i="2"/>
  <c r="C1049" i="2"/>
  <c r="B1049" i="2"/>
  <c r="G1046" i="1"/>
  <c r="H1046" i="1" s="1"/>
  <c r="D1045" i="1"/>
  <c r="A1048" i="1"/>
  <c r="C1048" i="1" s="1"/>
  <c r="B1047" i="1"/>
  <c r="F1047" i="1"/>
  <c r="E1047" i="1"/>
  <c r="G1049" i="2" l="1"/>
  <c r="H1049" i="2" s="1"/>
  <c r="D1049" i="2" s="1"/>
  <c r="F1050" i="2"/>
  <c r="A1051" i="2"/>
  <c r="E1050" i="2"/>
  <c r="C1050" i="2"/>
  <c r="B1050" i="2"/>
  <c r="G1047" i="1"/>
  <c r="H1047" i="1" s="1"/>
  <c r="D1046" i="1"/>
  <c r="A1049" i="1"/>
  <c r="C1049" i="1" s="1"/>
  <c r="B1048" i="1"/>
  <c r="F1048" i="1"/>
  <c r="E1048" i="1"/>
  <c r="G1050" i="2" l="1"/>
  <c r="H1050" i="2" s="1"/>
  <c r="D1050" i="2" s="1"/>
  <c r="F1051" i="2"/>
  <c r="A1052" i="2"/>
  <c r="E1051" i="2"/>
  <c r="C1051" i="2"/>
  <c r="B1051" i="2"/>
  <c r="G1048" i="1"/>
  <c r="H1048" i="1" s="1"/>
  <c r="D1047" i="1"/>
  <c r="A1050" i="1"/>
  <c r="B1049" i="1"/>
  <c r="F1049" i="1"/>
  <c r="E1049" i="1"/>
  <c r="G1051" i="2" l="1"/>
  <c r="H1051" i="2" s="1"/>
  <c r="N38" i="2" s="1"/>
  <c r="F11" i="2"/>
  <c r="F19" i="2"/>
  <c r="F18" i="2"/>
  <c r="V49" i="2" s="1"/>
  <c r="F12" i="2"/>
  <c r="F14" i="2"/>
  <c r="A1051" i="1"/>
  <c r="C1051" i="1" s="1"/>
  <c r="C1050" i="1"/>
  <c r="G1049" i="1"/>
  <c r="H1049" i="1" s="1"/>
  <c r="D1048" i="1"/>
  <c r="B1050" i="1"/>
  <c r="F1050" i="1"/>
  <c r="E1050" i="1"/>
  <c r="F1051" i="1" l="1"/>
  <c r="N39" i="2"/>
  <c r="N42" i="2"/>
  <c r="N43" i="2"/>
  <c r="N31" i="2"/>
  <c r="N56" i="2"/>
  <c r="O33" i="2"/>
  <c r="N34" i="2"/>
  <c r="N64" i="2"/>
  <c r="N60" i="2"/>
  <c r="O40" i="2"/>
  <c r="O66" i="2"/>
  <c r="O37" i="2"/>
  <c r="O32" i="2"/>
  <c r="N65" i="2"/>
  <c r="O58" i="2"/>
  <c r="N36" i="2"/>
  <c r="O35" i="2"/>
  <c r="O29" i="2"/>
  <c r="O62" i="2"/>
  <c r="O43" i="2"/>
  <c r="N50" i="2"/>
  <c r="N29" i="2"/>
  <c r="O51" i="2"/>
  <c r="N41" i="2"/>
  <c r="O36" i="2"/>
  <c r="N63" i="2"/>
  <c r="O49" i="2"/>
  <c r="N32" i="2"/>
  <c r="N67" i="2"/>
  <c r="N37" i="2"/>
  <c r="O42" i="2"/>
  <c r="O48" i="2"/>
  <c r="O50" i="2"/>
  <c r="N48" i="2"/>
  <c r="N28" i="2"/>
  <c r="O60" i="2"/>
  <c r="O59" i="2"/>
  <c r="N27" i="2"/>
  <c r="O56" i="2"/>
  <c r="O61" i="2"/>
  <c r="O28" i="2"/>
  <c r="O31" i="2"/>
  <c r="O47" i="2"/>
  <c r="N51" i="2"/>
  <c r="O44" i="2"/>
  <c r="N30" i="2"/>
  <c r="O53" i="2"/>
  <c r="O63" i="2"/>
  <c r="O65" i="2"/>
  <c r="N54" i="2"/>
  <c r="N53" i="2"/>
  <c r="N46" i="2"/>
  <c r="O34" i="2"/>
  <c r="O39" i="2"/>
  <c r="O27" i="2"/>
  <c r="O67" i="2"/>
  <c r="N47" i="2"/>
  <c r="O45" i="2"/>
  <c r="N33" i="2"/>
  <c r="N55" i="2"/>
  <c r="N40" i="2"/>
  <c r="N44" i="2"/>
  <c r="N35" i="2"/>
  <c r="O38" i="2"/>
  <c r="M38" i="2" s="1"/>
  <c r="Q38" i="2" s="1"/>
  <c r="O64" i="2"/>
  <c r="N59" i="2"/>
  <c r="O46" i="2"/>
  <c r="N61" i="2"/>
  <c r="N58" i="2"/>
  <c r="O54" i="2"/>
  <c r="N62" i="2"/>
  <c r="O55" i="2"/>
  <c r="N57" i="2"/>
  <c r="O57" i="2"/>
  <c r="D1051" i="2"/>
  <c r="N45" i="2"/>
  <c r="N52" i="2"/>
  <c r="O41" i="2"/>
  <c r="O30" i="2"/>
  <c r="N49" i="2"/>
  <c r="O52" i="2"/>
  <c r="N66" i="2"/>
  <c r="T38" i="2"/>
  <c r="K8" i="8" s="1"/>
  <c r="V52" i="2"/>
  <c r="K15" i="10" s="1"/>
  <c r="V67" i="2"/>
  <c r="V38" i="2"/>
  <c r="K8" i="10" s="1"/>
  <c r="T29" i="2"/>
  <c r="F13" i="2"/>
  <c r="V29" i="2"/>
  <c r="U40" i="2"/>
  <c r="K9" i="9" s="1"/>
  <c r="S34" i="2"/>
  <c r="K9" i="7" s="1"/>
  <c r="V56" i="2"/>
  <c r="K17" i="10" s="1"/>
  <c r="V37" i="2"/>
  <c r="S38" i="2"/>
  <c r="K13" i="7" s="1"/>
  <c r="U29" i="2"/>
  <c r="V64" i="2"/>
  <c r="K21" i="10" s="1"/>
  <c r="S39" i="2"/>
  <c r="U32" i="2"/>
  <c r="K5" i="9" s="1"/>
  <c r="V53" i="2"/>
  <c r="T30" i="2"/>
  <c r="K4" i="8" s="1"/>
  <c r="V36" i="2"/>
  <c r="K7" i="10" s="1"/>
  <c r="S37" i="2"/>
  <c r="U30" i="2"/>
  <c r="K4" i="9" s="1"/>
  <c r="V63" i="2"/>
  <c r="T40" i="2"/>
  <c r="K9" i="8" s="1"/>
  <c r="U33" i="2"/>
  <c r="V66" i="2"/>
  <c r="S29" i="2"/>
  <c r="T33" i="2"/>
  <c r="V39" i="2"/>
  <c r="V55" i="2"/>
  <c r="S30" i="2"/>
  <c r="K5" i="7" s="1"/>
  <c r="T32" i="2"/>
  <c r="K5" i="8" s="1"/>
  <c r="U35" i="2"/>
  <c r="V42" i="2"/>
  <c r="V30" i="2"/>
  <c r="K4" i="10" s="1"/>
  <c r="V58" i="2"/>
  <c r="K18" i="10" s="1"/>
  <c r="V48" i="2"/>
  <c r="S31" i="2"/>
  <c r="T35" i="2"/>
  <c r="U36" i="2"/>
  <c r="K7" i="9" s="1"/>
  <c r="V41" i="2"/>
  <c r="V31" i="2"/>
  <c r="V59" i="2"/>
  <c r="V47" i="2"/>
  <c r="S32" i="2"/>
  <c r="K7" i="7" s="1"/>
  <c r="T36" i="2"/>
  <c r="K7" i="8" s="1"/>
  <c r="U37" i="2"/>
  <c r="V44" i="2"/>
  <c r="K11" i="10" s="1"/>
  <c r="V34" i="2"/>
  <c r="K6" i="10" s="1"/>
  <c r="V60" i="2"/>
  <c r="V50" i="2"/>
  <c r="K14" i="10" s="1"/>
  <c r="S35" i="2"/>
  <c r="T37" i="2"/>
  <c r="U38" i="2"/>
  <c r="K8" i="9" s="1"/>
  <c r="V45" i="2"/>
  <c r="V33" i="2"/>
  <c r="V61" i="2"/>
  <c r="V51" i="2"/>
  <c r="S36" i="2"/>
  <c r="K11" i="7" s="1"/>
  <c r="S40" i="2"/>
  <c r="K15" i="7" s="1"/>
  <c r="T34" i="2"/>
  <c r="K6" i="8" s="1"/>
  <c r="U39" i="2"/>
  <c r="U31" i="2"/>
  <c r="V40" i="2"/>
  <c r="K9" i="10" s="1"/>
  <c r="V32" i="2"/>
  <c r="K5" i="10" s="1"/>
  <c r="V62" i="2"/>
  <c r="K20" i="10" s="1"/>
  <c r="V54" i="2"/>
  <c r="V46" i="2"/>
  <c r="K12" i="10" s="1"/>
  <c r="S33" i="2"/>
  <c r="T39" i="2"/>
  <c r="T31" i="2"/>
  <c r="U34" i="2"/>
  <c r="K6" i="9" s="1"/>
  <c r="V43" i="2"/>
  <c r="V35" i="2"/>
  <c r="V65" i="2"/>
  <c r="V57" i="2"/>
  <c r="M29" i="2"/>
  <c r="Q29" i="2" s="1"/>
  <c r="A1052" i="1"/>
  <c r="E1051" i="1"/>
  <c r="G1051" i="1" s="1"/>
  <c r="H1051" i="1" s="1"/>
  <c r="B1051" i="1"/>
  <c r="D1049" i="1"/>
  <c r="G1050" i="1"/>
  <c r="M61" i="2" l="1"/>
  <c r="Q61" i="2" s="1"/>
  <c r="M33" i="2"/>
  <c r="Q33" i="2" s="1"/>
  <c r="M42" i="2"/>
  <c r="Q42" i="2" s="1"/>
  <c r="M39" i="2"/>
  <c r="Q39" i="2" s="1"/>
  <c r="M53" i="2"/>
  <c r="Q53" i="2" s="1"/>
  <c r="M64" i="2"/>
  <c r="Q64" i="2" s="1"/>
  <c r="M66" i="2"/>
  <c r="Q66" i="2" s="1"/>
  <c r="M34" i="2"/>
  <c r="Q34" i="2" s="1"/>
  <c r="M56" i="2"/>
  <c r="Q56" i="2" s="1"/>
  <c r="M43" i="2"/>
  <c r="Q43" i="2" s="1"/>
  <c r="M31" i="2"/>
  <c r="Q31" i="2" s="1"/>
  <c r="M58" i="2"/>
  <c r="Q58" i="2" s="1"/>
  <c r="M40" i="2"/>
  <c r="Q40" i="2" s="1"/>
  <c r="M65" i="2"/>
  <c r="Q65" i="2" s="1"/>
  <c r="M62" i="2"/>
  <c r="Q62" i="2" s="1"/>
  <c r="M37" i="2"/>
  <c r="Q37" i="2" s="1"/>
  <c r="M50" i="2"/>
  <c r="Q50" i="2" s="1"/>
  <c r="M60" i="2"/>
  <c r="Q60" i="2" s="1"/>
  <c r="M32" i="2"/>
  <c r="Q32" i="2" s="1"/>
  <c r="M35" i="2"/>
  <c r="Q35" i="2" s="1"/>
  <c r="M45" i="2"/>
  <c r="Q45" i="2" s="1"/>
  <c r="M36" i="2"/>
  <c r="Q36" i="2" s="1"/>
  <c r="M41" i="2"/>
  <c r="Q41" i="2" s="1"/>
  <c r="M67" i="2"/>
  <c r="Q67" i="2" s="1"/>
  <c r="M51" i="2"/>
  <c r="Q51" i="2" s="1"/>
  <c r="M63" i="2"/>
  <c r="Q63" i="2" s="1"/>
  <c r="M49" i="2"/>
  <c r="Q49" i="2" s="1"/>
  <c r="M48" i="2"/>
  <c r="Q48" i="2" s="1"/>
  <c r="M28" i="2"/>
  <c r="P28" i="2" s="1"/>
  <c r="M30" i="2"/>
  <c r="Q30" i="2" s="1"/>
  <c r="M47" i="2"/>
  <c r="Q47" i="2" s="1"/>
  <c r="M44" i="2"/>
  <c r="Q44" i="2" s="1"/>
  <c r="M54" i="2"/>
  <c r="Q54" i="2" s="1"/>
  <c r="M27" i="2"/>
  <c r="P27" i="2" s="1"/>
  <c r="M59" i="2"/>
  <c r="Q59" i="2" s="1"/>
  <c r="M46" i="2"/>
  <c r="Q46" i="2" s="1"/>
  <c r="M57" i="2"/>
  <c r="Q57" i="2" s="1"/>
  <c r="M55" i="2"/>
  <c r="P55" i="2" s="1"/>
  <c r="M52" i="2"/>
  <c r="D1051" i="1"/>
  <c r="R29" i="2"/>
  <c r="P29" i="2"/>
  <c r="P38" i="2"/>
  <c r="M7" i="2"/>
  <c r="R38" i="2"/>
  <c r="H1050" i="1"/>
  <c r="F19" i="1" s="1"/>
  <c r="R61" i="2" l="1"/>
  <c r="P61" i="2"/>
  <c r="P33" i="2"/>
  <c r="R33" i="2"/>
  <c r="M9" i="2"/>
  <c r="H10" i="8" s="1"/>
  <c r="I10" i="8" s="1"/>
  <c r="J10" i="8" s="1"/>
  <c r="R42" i="2"/>
  <c r="M21" i="2"/>
  <c r="H41" i="7" s="1"/>
  <c r="P42" i="2"/>
  <c r="R53" i="2"/>
  <c r="P45" i="2"/>
  <c r="P53" i="2"/>
  <c r="P66" i="2"/>
  <c r="R45" i="2"/>
  <c r="P56" i="2"/>
  <c r="R56" i="2"/>
  <c r="P34" i="2"/>
  <c r="R39" i="2"/>
  <c r="M19" i="2"/>
  <c r="H20" i="9" s="1"/>
  <c r="I20" i="9" s="1"/>
  <c r="J20" i="9" s="1"/>
  <c r="R66" i="2"/>
  <c r="R41" i="2"/>
  <c r="R43" i="2"/>
  <c r="P39" i="2"/>
  <c r="R31" i="2"/>
  <c r="P31" i="2"/>
  <c r="R64" i="2"/>
  <c r="M16" i="2"/>
  <c r="H17" i="9" s="1"/>
  <c r="I17" i="9" s="1"/>
  <c r="J17" i="9" s="1"/>
  <c r="P64" i="2"/>
  <c r="M20" i="2"/>
  <c r="H21" i="10" s="1"/>
  <c r="I21" i="10" s="1"/>
  <c r="J21" i="10" s="1"/>
  <c r="M8" i="2"/>
  <c r="H9" i="10" s="1"/>
  <c r="M9" i="10" s="1"/>
  <c r="P43" i="2"/>
  <c r="M5" i="2"/>
  <c r="H6" i="9" s="1"/>
  <c r="I6" i="9" s="1"/>
  <c r="J6" i="9" s="1"/>
  <c r="R34" i="2"/>
  <c r="R58" i="2"/>
  <c r="P37" i="2"/>
  <c r="P35" i="2"/>
  <c r="M17" i="2"/>
  <c r="H18" i="9" s="1"/>
  <c r="I18" i="9" s="1"/>
  <c r="J18" i="9" s="1"/>
  <c r="R60" i="2"/>
  <c r="P65" i="2"/>
  <c r="P63" i="2"/>
  <c r="P36" i="2"/>
  <c r="R37" i="2"/>
  <c r="P60" i="2"/>
  <c r="R63" i="2"/>
  <c r="P58" i="2"/>
  <c r="M18" i="2"/>
  <c r="H19" i="9" s="1"/>
  <c r="I19" i="9" s="1"/>
  <c r="J19" i="9" s="1"/>
  <c r="R65" i="2"/>
  <c r="R36" i="2"/>
  <c r="R62" i="2"/>
  <c r="P62" i="2"/>
  <c r="P41" i="2"/>
  <c r="M13" i="2"/>
  <c r="H14" i="10" s="1"/>
  <c r="M14" i="10" s="1"/>
  <c r="P50" i="2"/>
  <c r="R40" i="2"/>
  <c r="P40" i="2"/>
  <c r="P49" i="2"/>
  <c r="R32" i="2"/>
  <c r="M4" i="2"/>
  <c r="H7" i="7" s="1"/>
  <c r="L7" i="7" s="1"/>
  <c r="P32" i="2"/>
  <c r="R50" i="2"/>
  <c r="R35" i="2"/>
  <c r="O9" i="2"/>
  <c r="M12" i="2"/>
  <c r="H13" i="8" s="1"/>
  <c r="P59" i="2"/>
  <c r="R49" i="2"/>
  <c r="R48" i="2"/>
  <c r="P67" i="2"/>
  <c r="P47" i="2"/>
  <c r="R67" i="2"/>
  <c r="R47" i="2"/>
  <c r="M6" i="2"/>
  <c r="H7" i="9" s="1"/>
  <c r="M7" i="9" s="1"/>
  <c r="R51" i="2"/>
  <c r="P51" i="2"/>
  <c r="M10" i="2"/>
  <c r="H11" i="10" s="1"/>
  <c r="M2" i="2"/>
  <c r="H3" i="8" s="1"/>
  <c r="P48" i="2"/>
  <c r="R30" i="2"/>
  <c r="P30" i="2"/>
  <c r="M3" i="2"/>
  <c r="N3" i="2" s="1"/>
  <c r="O3" i="2" s="1"/>
  <c r="R46" i="2"/>
  <c r="R54" i="2"/>
  <c r="R59" i="2"/>
  <c r="R44" i="2"/>
  <c r="P46" i="2"/>
  <c r="P44" i="2"/>
  <c r="P54" i="2"/>
  <c r="M15" i="2"/>
  <c r="H16" i="10" s="1"/>
  <c r="I16" i="10" s="1"/>
  <c r="J16" i="10" s="1"/>
  <c r="M11" i="2"/>
  <c r="H12" i="9" s="1"/>
  <c r="I12" i="9" s="1"/>
  <c r="J12" i="9" s="1"/>
  <c r="R57" i="2"/>
  <c r="R55" i="2"/>
  <c r="Q55" i="2"/>
  <c r="P57" i="2"/>
  <c r="F16" i="2"/>
  <c r="F15" i="2"/>
  <c r="G25" i="9" s="1"/>
  <c r="Q52" i="2"/>
  <c r="M14" i="2"/>
  <c r="P52" i="2"/>
  <c r="R52" i="2"/>
  <c r="N65" i="1"/>
  <c r="N85" i="1"/>
  <c r="N53" i="1"/>
  <c r="N81" i="1"/>
  <c r="N49" i="1"/>
  <c r="N69" i="1"/>
  <c r="O66" i="1"/>
  <c r="D1050" i="1"/>
  <c r="N77" i="1"/>
  <c r="N61" i="1"/>
  <c r="O82" i="1"/>
  <c r="N47" i="1"/>
  <c r="N73" i="1"/>
  <c r="N57" i="1"/>
  <c r="O74" i="1"/>
  <c r="O47" i="1"/>
  <c r="N84" i="1"/>
  <c r="F12" i="1"/>
  <c r="N83" i="1"/>
  <c r="N75" i="1"/>
  <c r="F11" i="1"/>
  <c r="U74" i="1" s="1"/>
  <c r="K32" i="6" s="1"/>
  <c r="N86" i="1"/>
  <c r="N82" i="1"/>
  <c r="N78" i="1"/>
  <c r="N74" i="1"/>
  <c r="N70" i="1"/>
  <c r="N66" i="1"/>
  <c r="N62" i="1"/>
  <c r="N58" i="1"/>
  <c r="N54" i="1"/>
  <c r="N50" i="1"/>
  <c r="O84" i="1"/>
  <c r="O76" i="1"/>
  <c r="O68" i="1"/>
  <c r="O58" i="1"/>
  <c r="N80" i="1"/>
  <c r="N76" i="1"/>
  <c r="N72" i="1"/>
  <c r="N68" i="1"/>
  <c r="N64" i="1"/>
  <c r="N60" i="1"/>
  <c r="N56" i="1"/>
  <c r="N52" i="1"/>
  <c r="N48" i="1"/>
  <c r="O80" i="1"/>
  <c r="O72" i="1"/>
  <c r="O64" i="1"/>
  <c r="F14" i="1"/>
  <c r="N87" i="1"/>
  <c r="N79" i="1"/>
  <c r="N71" i="1"/>
  <c r="N67" i="1"/>
  <c r="N63" i="1"/>
  <c r="N59" i="1"/>
  <c r="N55" i="1"/>
  <c r="N51" i="1"/>
  <c r="O86" i="1"/>
  <c r="O78" i="1"/>
  <c r="O70" i="1"/>
  <c r="O62" i="1"/>
  <c r="O60" i="1"/>
  <c r="O56" i="1"/>
  <c r="O87" i="1"/>
  <c r="O85" i="1"/>
  <c r="O83" i="1"/>
  <c r="O81" i="1"/>
  <c r="O79" i="1"/>
  <c r="O77" i="1"/>
  <c r="O75" i="1"/>
  <c r="O73" i="1"/>
  <c r="O71" i="1"/>
  <c r="O69" i="1"/>
  <c r="O67" i="1"/>
  <c r="O65" i="1"/>
  <c r="O63" i="1"/>
  <c r="O61" i="1"/>
  <c r="O59" i="1"/>
  <c r="O57" i="1"/>
  <c r="M57" i="1" s="1"/>
  <c r="M11" i="1" s="1"/>
  <c r="O54" i="1"/>
  <c r="H8" i="9"/>
  <c r="M8" i="9" s="1"/>
  <c r="H8" i="10"/>
  <c r="H13" i="7"/>
  <c r="L13" i="7" s="1"/>
  <c r="H8" i="8"/>
  <c r="O52" i="1"/>
  <c r="O50" i="1"/>
  <c r="O55" i="1"/>
  <c r="O53" i="1"/>
  <c r="O51" i="1"/>
  <c r="O49" i="1"/>
  <c r="O48" i="1"/>
  <c r="O7" i="2"/>
  <c r="N7" i="2"/>
  <c r="F18" i="1"/>
  <c r="M68" i="1" l="1"/>
  <c r="M22" i="1" s="1"/>
  <c r="I26" i="3" s="1"/>
  <c r="M59" i="1"/>
  <c r="M13" i="1" s="1"/>
  <c r="H17" i="5" s="1"/>
  <c r="L17" i="5" s="1"/>
  <c r="I9" i="10"/>
  <c r="J9" i="10" s="1"/>
  <c r="O8" i="2"/>
  <c r="H10" i="9"/>
  <c r="I10" i="9" s="1"/>
  <c r="J10" i="9" s="1"/>
  <c r="L9" i="10"/>
  <c r="H9" i="8"/>
  <c r="I9" i="8" s="1"/>
  <c r="J9" i="8" s="1"/>
  <c r="N11" i="2"/>
  <c r="H19" i="10"/>
  <c r="M19" i="10" s="1"/>
  <c r="H15" i="7"/>
  <c r="I15" i="7" s="1"/>
  <c r="J15" i="7" s="1"/>
  <c r="H9" i="9"/>
  <c r="L9" i="9" s="1"/>
  <c r="N9" i="2"/>
  <c r="H17" i="7"/>
  <c r="I17" i="7" s="1"/>
  <c r="J17" i="7" s="1"/>
  <c r="N8" i="2"/>
  <c r="H10" i="10"/>
  <c r="I10" i="10" s="1"/>
  <c r="J10" i="10" s="1"/>
  <c r="H22" i="10"/>
  <c r="I22" i="10" s="1"/>
  <c r="J22" i="10" s="1"/>
  <c r="H22" i="8"/>
  <c r="I22" i="8" s="1"/>
  <c r="J22" i="8" s="1"/>
  <c r="N21" i="2"/>
  <c r="H22" i="9"/>
  <c r="I22" i="9" s="1"/>
  <c r="J22" i="9" s="1"/>
  <c r="O21" i="2"/>
  <c r="H9" i="7"/>
  <c r="L9" i="7" s="1"/>
  <c r="H20" i="8"/>
  <c r="I20" i="8" s="1"/>
  <c r="J20" i="8" s="1"/>
  <c r="H20" i="10"/>
  <c r="I20" i="10" s="1"/>
  <c r="J20" i="10" s="1"/>
  <c r="O16" i="2"/>
  <c r="N19" i="2"/>
  <c r="H39" i="7"/>
  <c r="I39" i="7" s="1"/>
  <c r="N20" i="2"/>
  <c r="H17" i="8"/>
  <c r="I17" i="8" s="1"/>
  <c r="J17" i="8" s="1"/>
  <c r="M21" i="10"/>
  <c r="H21" i="9"/>
  <c r="I21" i="9" s="1"/>
  <c r="O19" i="2"/>
  <c r="H37" i="7"/>
  <c r="I37" i="7" s="1"/>
  <c r="J37" i="7" s="1"/>
  <c r="L21" i="10"/>
  <c r="H17" i="10"/>
  <c r="I17" i="10" s="1"/>
  <c r="J17" i="10" s="1"/>
  <c r="O20" i="2"/>
  <c r="H21" i="8"/>
  <c r="I21" i="8" s="1"/>
  <c r="J21" i="8" s="1"/>
  <c r="H31" i="7"/>
  <c r="I31" i="7" s="1"/>
  <c r="N16" i="2"/>
  <c r="H18" i="8"/>
  <c r="I18" i="8" s="1"/>
  <c r="J18" i="8" s="1"/>
  <c r="I14" i="10"/>
  <c r="J14" i="10" s="1"/>
  <c r="L6" i="9"/>
  <c r="N5" i="2"/>
  <c r="O5" i="2" s="1"/>
  <c r="H5" i="10"/>
  <c r="I5" i="10" s="1"/>
  <c r="J5" i="10" s="1"/>
  <c r="N18" i="2"/>
  <c r="H35" i="7"/>
  <c r="I35" i="7" s="1"/>
  <c r="J35" i="7" s="1"/>
  <c r="H19" i="8"/>
  <c r="I19" i="8" s="1"/>
  <c r="H6" i="10"/>
  <c r="I6" i="10" s="1"/>
  <c r="J6" i="10" s="1"/>
  <c r="H19" i="7"/>
  <c r="I19" i="7" s="1"/>
  <c r="J19" i="7" s="1"/>
  <c r="M6" i="9"/>
  <c r="O18" i="2"/>
  <c r="H6" i="8"/>
  <c r="M6" i="8" s="1"/>
  <c r="O17" i="2"/>
  <c r="H18" i="10"/>
  <c r="L18" i="10" s="1"/>
  <c r="H33" i="7"/>
  <c r="I33" i="7" s="1"/>
  <c r="J33" i="7" s="1"/>
  <c r="N17" i="2"/>
  <c r="H13" i="9"/>
  <c r="I13" i="9" s="1"/>
  <c r="J13" i="9" s="1"/>
  <c r="O13" i="2"/>
  <c r="H11" i="8"/>
  <c r="I11" i="8" s="1"/>
  <c r="J11" i="8" s="1"/>
  <c r="H11" i="9"/>
  <c r="I11" i="9" s="1"/>
  <c r="J11" i="9" s="1"/>
  <c r="H25" i="7"/>
  <c r="I25" i="7" s="1"/>
  <c r="J25" i="7" s="1"/>
  <c r="L14" i="10"/>
  <c r="H14" i="9"/>
  <c r="I14" i="9" s="1"/>
  <c r="J14" i="9" s="1"/>
  <c r="H14" i="8"/>
  <c r="I14" i="8" s="1"/>
  <c r="J14" i="8" s="1"/>
  <c r="N13" i="2"/>
  <c r="I7" i="9"/>
  <c r="J7" i="9" s="1"/>
  <c r="N4" i="2"/>
  <c r="O4" i="2" s="1"/>
  <c r="N10" i="2"/>
  <c r="H5" i="8"/>
  <c r="L5" i="8" s="1"/>
  <c r="H5" i="9"/>
  <c r="I5" i="9" s="1"/>
  <c r="J5" i="9" s="1"/>
  <c r="H7" i="8"/>
  <c r="I7" i="8" s="1"/>
  <c r="J7" i="8" s="1"/>
  <c r="H7" i="10"/>
  <c r="L7" i="10" s="1"/>
  <c r="N12" i="2"/>
  <c r="H3" i="9"/>
  <c r="O10" i="2"/>
  <c r="H23" i="7"/>
  <c r="I23" i="7" s="1"/>
  <c r="J23" i="7" s="1"/>
  <c r="H11" i="7"/>
  <c r="I11" i="7" s="1"/>
  <c r="J11" i="7" s="1"/>
  <c r="N15" i="2"/>
  <c r="O12" i="2"/>
  <c r="H13" i="10"/>
  <c r="M13" i="10" s="1"/>
  <c r="L7" i="9"/>
  <c r="N6" i="2"/>
  <c r="O6" i="2" s="1"/>
  <c r="H3" i="7"/>
  <c r="H3" i="10"/>
  <c r="Q68" i="2"/>
  <c r="F17" i="2" s="1"/>
  <c r="P3" i="7" s="1"/>
  <c r="H4" i="10"/>
  <c r="I4" i="10" s="1"/>
  <c r="J4" i="10" s="1"/>
  <c r="H5" i="7"/>
  <c r="I5" i="7" s="1"/>
  <c r="J5" i="7" s="1"/>
  <c r="M16" i="10"/>
  <c r="H4" i="8"/>
  <c r="I4" i="8" s="1"/>
  <c r="J4" i="8" s="1"/>
  <c r="H4" i="9"/>
  <c r="L4" i="9" s="1"/>
  <c r="H29" i="7"/>
  <c r="I29" i="7" s="1"/>
  <c r="H12" i="8"/>
  <c r="I12" i="8" s="1"/>
  <c r="J12" i="8" s="1"/>
  <c r="L16" i="10"/>
  <c r="H16" i="8"/>
  <c r="I16" i="8" s="1"/>
  <c r="J16" i="8" s="1"/>
  <c r="H12" i="10"/>
  <c r="L12" i="10" s="1"/>
  <c r="H16" i="9"/>
  <c r="I16" i="9" s="1"/>
  <c r="O15" i="2"/>
  <c r="O11" i="2"/>
  <c r="H21" i="7"/>
  <c r="I21" i="7" s="1"/>
  <c r="J21" i="7" s="1"/>
  <c r="G25" i="10"/>
  <c r="R68" i="2"/>
  <c r="O3" i="7"/>
  <c r="S68" i="2"/>
  <c r="G25" i="8"/>
  <c r="H27" i="7"/>
  <c r="I27" i="7" s="1"/>
  <c r="J27" i="7" s="1"/>
  <c r="H15" i="9"/>
  <c r="I15" i="9" s="1"/>
  <c r="J15" i="9" s="1"/>
  <c r="H15" i="8"/>
  <c r="I15" i="8" s="1"/>
  <c r="J15" i="8" s="1"/>
  <c r="H15" i="10"/>
  <c r="N14" i="2"/>
  <c r="O14" i="2"/>
  <c r="M49" i="1"/>
  <c r="M3" i="1" s="1"/>
  <c r="H7" i="5" s="1"/>
  <c r="M50" i="1"/>
  <c r="P50" i="1" s="1"/>
  <c r="I7" i="7"/>
  <c r="J7" i="7" s="1"/>
  <c r="M53" i="1"/>
  <c r="M7" i="1" s="1"/>
  <c r="O7" i="1" s="1"/>
  <c r="H15" i="5"/>
  <c r="L15" i="5" s="1"/>
  <c r="I15" i="3"/>
  <c r="M15" i="3" s="1"/>
  <c r="M74" i="1"/>
  <c r="P74" i="1" s="1"/>
  <c r="M76" i="1"/>
  <c r="Q76" i="1" s="1"/>
  <c r="M65" i="1"/>
  <c r="M19" i="1" s="1"/>
  <c r="I23" i="3" s="1"/>
  <c r="M23" i="3" s="1"/>
  <c r="M66" i="1"/>
  <c r="M20" i="1" s="1"/>
  <c r="I24" i="3" s="1"/>
  <c r="M81" i="1"/>
  <c r="M35" i="1" s="1"/>
  <c r="I39" i="3" s="1"/>
  <c r="M39" i="3" s="1"/>
  <c r="M47" i="1"/>
  <c r="P47" i="1" s="1"/>
  <c r="M69" i="1"/>
  <c r="M23" i="1" s="1"/>
  <c r="I27" i="3" s="1"/>
  <c r="M27" i="3" s="1"/>
  <c r="M85" i="1"/>
  <c r="M39" i="1" s="1"/>
  <c r="I43" i="3" s="1"/>
  <c r="M43" i="3" s="1"/>
  <c r="M52" i="1"/>
  <c r="M6" i="1" s="1"/>
  <c r="M82" i="1"/>
  <c r="P82" i="1" s="1"/>
  <c r="M83" i="1"/>
  <c r="M37" i="1" s="1"/>
  <c r="I41" i="3" s="1"/>
  <c r="M41" i="3" s="1"/>
  <c r="M71" i="1"/>
  <c r="M25" i="1" s="1"/>
  <c r="I29" i="3" s="1"/>
  <c r="M29" i="3" s="1"/>
  <c r="M62" i="1"/>
  <c r="P62" i="1" s="1"/>
  <c r="M80" i="1"/>
  <c r="P80" i="1" s="1"/>
  <c r="M75" i="1"/>
  <c r="M29" i="1" s="1"/>
  <c r="I33" i="3" s="1"/>
  <c r="M33" i="3" s="1"/>
  <c r="M61" i="1"/>
  <c r="M15" i="1" s="1"/>
  <c r="I19" i="3" s="1"/>
  <c r="M19" i="3" s="1"/>
  <c r="M79" i="1"/>
  <c r="M33" i="1" s="1"/>
  <c r="I37" i="3" s="1"/>
  <c r="M37" i="3" s="1"/>
  <c r="M67" i="1"/>
  <c r="M21" i="1" s="1"/>
  <c r="I25" i="3" s="1"/>
  <c r="M25" i="3" s="1"/>
  <c r="M60" i="1"/>
  <c r="M14" i="1" s="1"/>
  <c r="I18" i="3" s="1"/>
  <c r="M58" i="1"/>
  <c r="Q58" i="1" s="1"/>
  <c r="M84" i="1"/>
  <c r="P84" i="1" s="1"/>
  <c r="M77" i="1"/>
  <c r="M31" i="1" s="1"/>
  <c r="I35" i="3" s="1"/>
  <c r="M35" i="3" s="1"/>
  <c r="M73" i="1"/>
  <c r="M27" i="1" s="1"/>
  <c r="I31" i="3" s="1"/>
  <c r="M31" i="3" s="1"/>
  <c r="M64" i="1"/>
  <c r="P64" i="1" s="1"/>
  <c r="M78" i="1"/>
  <c r="M32" i="1" s="1"/>
  <c r="I36" i="3" s="1"/>
  <c r="U80" i="1"/>
  <c r="K38" i="6" s="1"/>
  <c r="U62" i="1"/>
  <c r="K20" i="6" s="1"/>
  <c r="M51" i="1"/>
  <c r="M5" i="1" s="1"/>
  <c r="I9" i="3" s="1"/>
  <c r="M9" i="3" s="1"/>
  <c r="U52" i="1"/>
  <c r="K10" i="6" s="1"/>
  <c r="U78" i="1"/>
  <c r="K36" i="6" s="1"/>
  <c r="U64" i="1"/>
  <c r="K22" i="6" s="1"/>
  <c r="U50" i="1"/>
  <c r="K8" i="6" s="1"/>
  <c r="U68" i="1"/>
  <c r="K26" i="6" s="1"/>
  <c r="U84" i="1"/>
  <c r="K42" i="6" s="1"/>
  <c r="U66" i="1"/>
  <c r="K24" i="6" s="1"/>
  <c r="U82" i="1"/>
  <c r="K40" i="6" s="1"/>
  <c r="M48" i="1"/>
  <c r="T49" i="1" s="1"/>
  <c r="K7" i="5" s="1"/>
  <c r="M55" i="1"/>
  <c r="M9" i="1" s="1"/>
  <c r="I13" i="3" s="1"/>
  <c r="M13" i="3" s="1"/>
  <c r="U56" i="1"/>
  <c r="K14" i="6" s="1"/>
  <c r="U72" i="1"/>
  <c r="K30" i="6" s="1"/>
  <c r="U54" i="1"/>
  <c r="K12" i="6" s="1"/>
  <c r="U70" i="1"/>
  <c r="K28" i="6" s="1"/>
  <c r="U86" i="1"/>
  <c r="K44" i="6" s="1"/>
  <c r="U60" i="1"/>
  <c r="K18" i="6" s="1"/>
  <c r="U76" i="1"/>
  <c r="K34" i="6" s="1"/>
  <c r="U58" i="1"/>
  <c r="K16" i="6" s="1"/>
  <c r="M87" i="1"/>
  <c r="M41" i="1" s="1"/>
  <c r="I45" i="3" s="1"/>
  <c r="M45" i="3" s="1"/>
  <c r="M56" i="1"/>
  <c r="M10" i="1" s="1"/>
  <c r="I14" i="3" s="1"/>
  <c r="M72" i="1"/>
  <c r="P72" i="1" s="1"/>
  <c r="M70" i="1"/>
  <c r="M24" i="1" s="1"/>
  <c r="I28" i="3" s="1"/>
  <c r="M86" i="1"/>
  <c r="M40" i="1" s="1"/>
  <c r="I44" i="3" s="1"/>
  <c r="F13" i="1"/>
  <c r="M9" i="8"/>
  <c r="I41" i="7"/>
  <c r="J41" i="7" s="1"/>
  <c r="I13" i="7"/>
  <c r="J13" i="7" s="1"/>
  <c r="L8" i="9"/>
  <c r="M7" i="7"/>
  <c r="I8" i="9"/>
  <c r="J8" i="9" s="1"/>
  <c r="M13" i="7"/>
  <c r="M54" i="1"/>
  <c r="M8" i="1" s="1"/>
  <c r="M63" i="1"/>
  <c r="M17" i="1" s="1"/>
  <c r="O13" i="1"/>
  <c r="O11" i="1"/>
  <c r="H15" i="6"/>
  <c r="L15" i="6" s="1"/>
  <c r="I11" i="10"/>
  <c r="J11" i="10" s="1"/>
  <c r="M11" i="10"/>
  <c r="L11" i="10"/>
  <c r="M8" i="10"/>
  <c r="I8" i="10"/>
  <c r="J8" i="10" s="1"/>
  <c r="L8" i="10"/>
  <c r="I13" i="8"/>
  <c r="J13" i="8" s="1"/>
  <c r="I8" i="8"/>
  <c r="J8" i="8" s="1"/>
  <c r="L8" i="8"/>
  <c r="M8" i="8"/>
  <c r="Q57" i="1"/>
  <c r="P57" i="1"/>
  <c r="P59" i="1" l="1"/>
  <c r="Q59" i="1"/>
  <c r="T50" i="1"/>
  <c r="K8" i="5" s="1"/>
  <c r="H17" i="6"/>
  <c r="L17" i="6" s="1"/>
  <c r="M4" i="1"/>
  <c r="H8" i="5" s="1"/>
  <c r="I17" i="3"/>
  <c r="M17" i="3" s="1"/>
  <c r="Q49" i="1"/>
  <c r="H7" i="6"/>
  <c r="L7" i="6" s="1"/>
  <c r="I7" i="3"/>
  <c r="M7" i="3" s="1"/>
  <c r="O3" i="1"/>
  <c r="K7" i="3" s="1"/>
  <c r="P49" i="1"/>
  <c r="M15" i="7"/>
  <c r="M10" i="10"/>
  <c r="L9" i="8"/>
  <c r="I9" i="9"/>
  <c r="J9" i="9" s="1"/>
  <c r="M9" i="9"/>
  <c r="M9" i="7"/>
  <c r="L10" i="10"/>
  <c r="L15" i="7"/>
  <c r="J19" i="8"/>
  <c r="I9" i="7"/>
  <c r="J9" i="7" s="1"/>
  <c r="I19" i="10"/>
  <c r="J19" i="10" s="1"/>
  <c r="L19" i="10"/>
  <c r="M22" i="10"/>
  <c r="L22" i="10"/>
  <c r="M5" i="10"/>
  <c r="M6" i="10"/>
  <c r="M20" i="10"/>
  <c r="L20" i="10"/>
  <c r="I6" i="8"/>
  <c r="J6" i="8" s="1"/>
  <c r="J21" i="9"/>
  <c r="J39" i="7"/>
  <c r="M17" i="10"/>
  <c r="M7" i="8"/>
  <c r="L17" i="10"/>
  <c r="J31" i="7"/>
  <c r="L5" i="10"/>
  <c r="L6" i="10"/>
  <c r="H25" i="9"/>
  <c r="L6" i="8"/>
  <c r="L7" i="8"/>
  <c r="M18" i="10"/>
  <c r="I18" i="10"/>
  <c r="J18" i="10" s="1"/>
  <c r="M5" i="9"/>
  <c r="L5" i="9"/>
  <c r="M5" i="8"/>
  <c r="I5" i="8"/>
  <c r="J5" i="8" s="1"/>
  <c r="I13" i="10"/>
  <c r="J13" i="10" s="1"/>
  <c r="M7" i="10"/>
  <c r="L13" i="10"/>
  <c r="M4" i="10"/>
  <c r="L11" i="7"/>
  <c r="I7" i="10"/>
  <c r="J7" i="10" s="1"/>
  <c r="M11" i="7"/>
  <c r="M5" i="7"/>
  <c r="H25" i="8"/>
  <c r="H25" i="10"/>
  <c r="L4" i="10"/>
  <c r="M4" i="9"/>
  <c r="M12" i="10"/>
  <c r="I4" i="9"/>
  <c r="J4" i="9" s="1"/>
  <c r="J29" i="7"/>
  <c r="L5" i="7"/>
  <c r="M4" i="8"/>
  <c r="L4" i="8"/>
  <c r="I12" i="10"/>
  <c r="J12" i="10" s="1"/>
  <c r="J16" i="9"/>
  <c r="M15" i="10"/>
  <c r="L15" i="10"/>
  <c r="I15" i="10"/>
  <c r="J15" i="10" s="1"/>
  <c r="Q50" i="1"/>
  <c r="P53" i="1"/>
  <c r="H11" i="6"/>
  <c r="L11" i="6" s="1"/>
  <c r="Q53" i="1"/>
  <c r="H12" i="5"/>
  <c r="I12" i="3"/>
  <c r="M36" i="3"/>
  <c r="N36" i="3"/>
  <c r="H10" i="5"/>
  <c r="I10" i="3"/>
  <c r="M44" i="3"/>
  <c r="N44" i="3"/>
  <c r="N14" i="3"/>
  <c r="M14" i="3"/>
  <c r="N24" i="3"/>
  <c r="M24" i="3"/>
  <c r="J15" i="5"/>
  <c r="K15" i="3"/>
  <c r="J11" i="5"/>
  <c r="K11" i="3"/>
  <c r="M28" i="3"/>
  <c r="N28" i="3"/>
  <c r="N18" i="3"/>
  <c r="M18" i="3"/>
  <c r="J17" i="5"/>
  <c r="K17" i="3"/>
  <c r="H21" i="5"/>
  <c r="L21" i="5" s="1"/>
  <c r="I21" i="3"/>
  <c r="M21" i="3" s="1"/>
  <c r="M26" i="3"/>
  <c r="N26" i="3"/>
  <c r="H11" i="5"/>
  <c r="L11" i="5" s="1"/>
  <c r="I11" i="3"/>
  <c r="M11" i="3" s="1"/>
  <c r="H14" i="5"/>
  <c r="H18" i="5"/>
  <c r="H18" i="4"/>
  <c r="M28" i="1"/>
  <c r="I32" i="3" s="1"/>
  <c r="Q74" i="1"/>
  <c r="H23" i="5"/>
  <c r="L23" i="5" s="1"/>
  <c r="H19" i="5"/>
  <c r="L19" i="5" s="1"/>
  <c r="H9" i="5"/>
  <c r="L9" i="5" s="1"/>
  <c r="H13" i="5"/>
  <c r="L13" i="5" s="1"/>
  <c r="Q65" i="1"/>
  <c r="H23" i="6"/>
  <c r="L23" i="6" s="1"/>
  <c r="P65" i="1"/>
  <c r="O19" i="1"/>
  <c r="K23" i="3" s="1"/>
  <c r="M30" i="1"/>
  <c r="I34" i="3" s="1"/>
  <c r="P76" i="1"/>
  <c r="P66" i="1"/>
  <c r="H29" i="6"/>
  <c r="L29" i="6" s="1"/>
  <c r="H39" i="5"/>
  <c r="L39" i="5" s="1"/>
  <c r="Q78" i="1"/>
  <c r="Q81" i="1"/>
  <c r="H45" i="5"/>
  <c r="L45" i="5" s="1"/>
  <c r="H31" i="6"/>
  <c r="L31" i="6" s="1"/>
  <c r="H33" i="6"/>
  <c r="L33" i="6" s="1"/>
  <c r="H41" i="5"/>
  <c r="L41" i="5" s="1"/>
  <c r="H27" i="6"/>
  <c r="L27" i="6" s="1"/>
  <c r="O17" i="1"/>
  <c r="K21" i="3" s="1"/>
  <c r="H26" i="6"/>
  <c r="L26" i="6" s="1"/>
  <c r="Q66" i="1"/>
  <c r="H39" i="6"/>
  <c r="L39" i="6" s="1"/>
  <c r="P81" i="1"/>
  <c r="M36" i="1"/>
  <c r="O35" i="1"/>
  <c r="P85" i="1"/>
  <c r="H43" i="5"/>
  <c r="L43" i="5" s="1"/>
  <c r="H25" i="5"/>
  <c r="L25" i="5" s="1"/>
  <c r="P69" i="1"/>
  <c r="Q82" i="1"/>
  <c r="Q67" i="1"/>
  <c r="H35" i="5"/>
  <c r="L35" i="5" s="1"/>
  <c r="Q80" i="1"/>
  <c r="Q87" i="1"/>
  <c r="Q75" i="1"/>
  <c r="O23" i="1"/>
  <c r="Q69" i="1"/>
  <c r="H27" i="5"/>
  <c r="L27" i="5" s="1"/>
  <c r="P54" i="1"/>
  <c r="Q85" i="1"/>
  <c r="H43" i="6"/>
  <c r="L43" i="6" s="1"/>
  <c r="O39" i="1"/>
  <c r="Q72" i="1"/>
  <c r="T84" i="1"/>
  <c r="K42" i="5" s="1"/>
  <c r="P78" i="1"/>
  <c r="P52" i="1"/>
  <c r="H37" i="6"/>
  <c r="L37" i="6" s="1"/>
  <c r="Q62" i="1"/>
  <c r="T52" i="1"/>
  <c r="K10" i="5" s="1"/>
  <c r="M16" i="1"/>
  <c r="I20" i="3" s="1"/>
  <c r="Q52" i="1"/>
  <c r="Q79" i="1"/>
  <c r="T60" i="1"/>
  <c r="K18" i="5" s="1"/>
  <c r="H37" i="5"/>
  <c r="L37" i="5" s="1"/>
  <c r="H45" i="6"/>
  <c r="L45" i="6" s="1"/>
  <c r="O41" i="1"/>
  <c r="O29" i="1"/>
  <c r="Q51" i="1"/>
  <c r="M12" i="1"/>
  <c r="I16" i="3" s="1"/>
  <c r="H41" i="6"/>
  <c r="L41" i="6" s="1"/>
  <c r="O27" i="1"/>
  <c r="P71" i="1"/>
  <c r="H19" i="6"/>
  <c r="L19" i="6" s="1"/>
  <c r="Q64" i="1"/>
  <c r="Q83" i="1"/>
  <c r="P75" i="1"/>
  <c r="Q61" i="1"/>
  <c r="P60" i="1"/>
  <c r="O37" i="1"/>
  <c r="K41" i="3" s="1"/>
  <c r="O25" i="1"/>
  <c r="Q71" i="1"/>
  <c r="H9" i="6"/>
  <c r="L9" i="6" s="1"/>
  <c r="O15" i="1"/>
  <c r="K19" i="3" s="1"/>
  <c r="Q70" i="1"/>
  <c r="Q60" i="1"/>
  <c r="P73" i="1"/>
  <c r="P86" i="1"/>
  <c r="M18" i="1"/>
  <c r="I22" i="3" s="1"/>
  <c r="P56" i="1"/>
  <c r="O5" i="1"/>
  <c r="K9" i="3" s="1"/>
  <c r="H33" i="5"/>
  <c r="L33" i="5" s="1"/>
  <c r="H31" i="5"/>
  <c r="L31" i="5" s="1"/>
  <c r="H29" i="5"/>
  <c r="L29" i="5" s="1"/>
  <c r="P58" i="1"/>
  <c r="Q86" i="1"/>
  <c r="P87" i="1"/>
  <c r="P83" i="1"/>
  <c r="Q73" i="1"/>
  <c r="P61" i="1"/>
  <c r="P51" i="1"/>
  <c r="P70" i="1"/>
  <c r="H35" i="6"/>
  <c r="L35" i="6" s="1"/>
  <c r="H25" i="6"/>
  <c r="L25" i="6" s="1"/>
  <c r="Q84" i="1"/>
  <c r="Q77" i="1"/>
  <c r="T68" i="1"/>
  <c r="K26" i="5" s="1"/>
  <c r="M38" i="1"/>
  <c r="I42" i="3" s="1"/>
  <c r="M34" i="1"/>
  <c r="I38" i="3" s="1"/>
  <c r="O33" i="1"/>
  <c r="O31" i="1"/>
  <c r="K35" i="3" s="1"/>
  <c r="O21" i="1"/>
  <c r="P77" i="1"/>
  <c r="H13" i="6"/>
  <c r="L13" i="6" s="1"/>
  <c r="Q54" i="1"/>
  <c r="P79" i="1"/>
  <c r="P67" i="1"/>
  <c r="P48" i="1"/>
  <c r="T76" i="1"/>
  <c r="K34" i="5" s="1"/>
  <c r="T54" i="1"/>
  <c r="K12" i="5" s="1"/>
  <c r="T70" i="1"/>
  <c r="K28" i="5" s="1"/>
  <c r="T86" i="1"/>
  <c r="K44" i="5" s="1"/>
  <c r="M26" i="1"/>
  <c r="I30" i="3" s="1"/>
  <c r="T56" i="1"/>
  <c r="K14" i="5" s="1"/>
  <c r="T80" i="1"/>
  <c r="K38" i="5" s="1"/>
  <c r="M2" i="1"/>
  <c r="H6" i="5" s="1"/>
  <c r="T62" i="1"/>
  <c r="K20" i="5" s="1"/>
  <c r="T78" i="1"/>
  <c r="K36" i="5" s="1"/>
  <c r="F15" i="1"/>
  <c r="T64" i="1"/>
  <c r="K22" i="5" s="1"/>
  <c r="T72" i="1"/>
  <c r="K30" i="5" s="1"/>
  <c r="Q56" i="1"/>
  <c r="T58" i="1"/>
  <c r="K16" i="5" s="1"/>
  <c r="T66" i="1"/>
  <c r="K24" i="5" s="1"/>
  <c r="T74" i="1"/>
  <c r="K32" i="5" s="1"/>
  <c r="T82" i="1"/>
  <c r="K40" i="5" s="1"/>
  <c r="Q68" i="1"/>
  <c r="Q63" i="1"/>
  <c r="Q55" i="1"/>
  <c r="H26" i="4"/>
  <c r="L26" i="4" s="1"/>
  <c r="F17" i="1"/>
  <c r="O9" i="1"/>
  <c r="K13" i="3" s="1"/>
  <c r="H21" i="6"/>
  <c r="L21" i="6" s="1"/>
  <c r="H26" i="5"/>
  <c r="P63" i="1"/>
  <c r="P55" i="1"/>
  <c r="F16" i="1"/>
  <c r="L7" i="5"/>
  <c r="H44" i="6"/>
  <c r="H44" i="5"/>
  <c r="H44" i="4"/>
  <c r="H36" i="6"/>
  <c r="H36" i="5"/>
  <c r="H36" i="4"/>
  <c r="H28" i="6"/>
  <c r="H28" i="5"/>
  <c r="H28" i="4"/>
  <c r="H24" i="6"/>
  <c r="H24" i="5"/>
  <c r="H24" i="4"/>
  <c r="H14" i="6"/>
  <c r="H14" i="4"/>
  <c r="H10" i="6"/>
  <c r="H10" i="4"/>
  <c r="H12" i="6"/>
  <c r="H12" i="4"/>
  <c r="H18" i="6"/>
  <c r="J15" i="6"/>
  <c r="J15" i="4"/>
  <c r="J17" i="6"/>
  <c r="J17" i="4"/>
  <c r="J11" i="6"/>
  <c r="J11" i="4"/>
  <c r="N40" i="1"/>
  <c r="N32" i="1"/>
  <c r="N24" i="1"/>
  <c r="N22" i="1"/>
  <c r="N20" i="1"/>
  <c r="N10" i="1"/>
  <c r="J14" i="3" s="1"/>
  <c r="N8" i="1"/>
  <c r="N6" i="1"/>
  <c r="N4" i="1"/>
  <c r="N14" i="1"/>
  <c r="M8" i="5" l="1"/>
  <c r="H8" i="6"/>
  <c r="L8" i="6" s="1"/>
  <c r="H8" i="4"/>
  <c r="M8" i="4" s="1"/>
  <c r="I8" i="3"/>
  <c r="M8" i="3" s="1"/>
  <c r="J7" i="5"/>
  <c r="J7" i="4"/>
  <c r="J7" i="6"/>
  <c r="O24" i="1"/>
  <c r="K28" i="3" s="1"/>
  <c r="J28" i="3"/>
  <c r="N30" i="3"/>
  <c r="M30" i="3"/>
  <c r="J25" i="6"/>
  <c r="K25" i="3"/>
  <c r="M42" i="3"/>
  <c r="N42" i="3"/>
  <c r="J31" i="6"/>
  <c r="K31" i="3"/>
  <c r="J33" i="6"/>
  <c r="K33" i="3"/>
  <c r="J39" i="5"/>
  <c r="K39" i="3"/>
  <c r="M32" i="3"/>
  <c r="N32" i="3"/>
  <c r="I18" i="5"/>
  <c r="J18" i="3"/>
  <c r="O32" i="1"/>
  <c r="K36" i="3" s="1"/>
  <c r="J36" i="3"/>
  <c r="J45" i="5"/>
  <c r="K45" i="3"/>
  <c r="J27" i="5"/>
  <c r="K27" i="3"/>
  <c r="H40" i="6"/>
  <c r="L40" i="6" s="1"/>
  <c r="I40" i="3"/>
  <c r="I12" i="5"/>
  <c r="J12" i="3"/>
  <c r="I8" i="5"/>
  <c r="J8" i="3"/>
  <c r="O20" i="1"/>
  <c r="K24" i="3" s="1"/>
  <c r="J24" i="3"/>
  <c r="O40" i="1"/>
  <c r="K44" i="3" s="1"/>
  <c r="J44" i="3"/>
  <c r="J37" i="5"/>
  <c r="K37" i="3"/>
  <c r="N16" i="3"/>
  <c r="M16" i="3"/>
  <c r="M34" i="3"/>
  <c r="N34" i="3"/>
  <c r="N10" i="3"/>
  <c r="M10" i="3"/>
  <c r="N12" i="3"/>
  <c r="M12" i="3"/>
  <c r="I10" i="5"/>
  <c r="J10" i="3"/>
  <c r="O22" i="1"/>
  <c r="J26" i="6" s="1"/>
  <c r="J26" i="3"/>
  <c r="N38" i="3"/>
  <c r="M38" i="3"/>
  <c r="N22" i="3"/>
  <c r="M22" i="3"/>
  <c r="J29" i="4"/>
  <c r="K29" i="3"/>
  <c r="N20" i="3"/>
  <c r="M20" i="3"/>
  <c r="J43" i="5"/>
  <c r="K43" i="3"/>
  <c r="H32" i="4"/>
  <c r="L32" i="4" s="1"/>
  <c r="H32" i="6"/>
  <c r="M32" i="6" s="1"/>
  <c r="N28" i="1"/>
  <c r="H32" i="5"/>
  <c r="M32" i="5" s="1"/>
  <c r="O14" i="1"/>
  <c r="H20" i="6"/>
  <c r="L20" i="6" s="1"/>
  <c r="H20" i="5"/>
  <c r="M20" i="5" s="1"/>
  <c r="J21" i="6"/>
  <c r="J21" i="5"/>
  <c r="J19" i="5"/>
  <c r="O10" i="1"/>
  <c r="I14" i="5"/>
  <c r="J13" i="6"/>
  <c r="J13" i="5"/>
  <c r="J9" i="5"/>
  <c r="H16" i="5"/>
  <c r="L16" i="5" s="1"/>
  <c r="J23" i="5"/>
  <c r="J23" i="6"/>
  <c r="J23" i="4"/>
  <c r="H34" i="5"/>
  <c r="M34" i="5" s="1"/>
  <c r="H40" i="5"/>
  <c r="M40" i="5" s="1"/>
  <c r="H34" i="6"/>
  <c r="M34" i="6" s="1"/>
  <c r="H34" i="4"/>
  <c r="M34" i="4" s="1"/>
  <c r="N30" i="1"/>
  <c r="J27" i="6"/>
  <c r="M26" i="6"/>
  <c r="J45" i="6"/>
  <c r="J21" i="4"/>
  <c r="J41" i="5"/>
  <c r="J33" i="5"/>
  <c r="J39" i="6"/>
  <c r="H38" i="5"/>
  <c r="M38" i="5" s="1"/>
  <c r="J31" i="5"/>
  <c r="J41" i="4"/>
  <c r="M10" i="5"/>
  <c r="L26" i="5"/>
  <c r="J31" i="4"/>
  <c r="J9" i="4"/>
  <c r="M18" i="5"/>
  <c r="J39" i="4"/>
  <c r="H40" i="4"/>
  <c r="M40" i="4" s="1"/>
  <c r="O36" i="1"/>
  <c r="N36" i="1"/>
  <c r="J40" i="3" s="1"/>
  <c r="J29" i="5"/>
  <c r="N12" i="1"/>
  <c r="J35" i="4"/>
  <c r="J43" i="6"/>
  <c r="J33" i="4"/>
  <c r="J35" i="5"/>
  <c r="J27" i="4"/>
  <c r="J45" i="4"/>
  <c r="H20" i="4"/>
  <c r="L20" i="4" s="1"/>
  <c r="N16" i="1"/>
  <c r="J43" i="4"/>
  <c r="J29" i="6"/>
  <c r="L24" i="5"/>
  <c r="H16" i="6"/>
  <c r="L16" i="6" s="1"/>
  <c r="N18" i="1"/>
  <c r="H16" i="4"/>
  <c r="M16" i="4" s="1"/>
  <c r="H42" i="5"/>
  <c r="M42" i="5" s="1"/>
  <c r="J35" i="6"/>
  <c r="J41" i="6"/>
  <c r="J9" i="6"/>
  <c r="H30" i="6"/>
  <c r="L30" i="6" s="1"/>
  <c r="N26" i="1"/>
  <c r="J25" i="4"/>
  <c r="J19" i="4"/>
  <c r="H30" i="5"/>
  <c r="M30" i="5" s="1"/>
  <c r="H42" i="6"/>
  <c r="L42" i="6" s="1"/>
  <c r="J37" i="6"/>
  <c r="N38" i="1"/>
  <c r="J25" i="5"/>
  <c r="J19" i="6"/>
  <c r="H22" i="6"/>
  <c r="M22" i="6" s="1"/>
  <c r="M24" i="5"/>
  <c r="H30" i="4"/>
  <c r="M30" i="4" s="1"/>
  <c r="H38" i="4"/>
  <c r="M38" i="4" s="1"/>
  <c r="H42" i="4"/>
  <c r="M42" i="4" s="1"/>
  <c r="H22" i="5"/>
  <c r="L22" i="5" s="1"/>
  <c r="H22" i="4"/>
  <c r="M22" i="4" s="1"/>
  <c r="H38" i="6"/>
  <c r="M38" i="6" s="1"/>
  <c r="J37" i="4"/>
  <c r="J13" i="4"/>
  <c r="L18" i="5"/>
  <c r="M36" i="5"/>
  <c r="N34" i="1"/>
  <c r="J38" i="3" s="1"/>
  <c r="M12" i="5"/>
  <c r="M14" i="5"/>
  <c r="L44" i="5"/>
  <c r="I6" i="3"/>
  <c r="H6" i="6"/>
  <c r="M26" i="4"/>
  <c r="M28" i="5"/>
  <c r="M44" i="5"/>
  <c r="H6" i="4"/>
  <c r="L14" i="5"/>
  <c r="Q88" i="1"/>
  <c r="H2" i="4" s="1"/>
  <c r="R88" i="1"/>
  <c r="I2" i="4" s="1"/>
  <c r="L28" i="5"/>
  <c r="M26" i="5"/>
  <c r="L36" i="5"/>
  <c r="L10" i="5"/>
  <c r="L8" i="5"/>
  <c r="L12" i="5"/>
  <c r="I24" i="6"/>
  <c r="I24" i="5"/>
  <c r="I24" i="4"/>
  <c r="I26" i="6"/>
  <c r="I26" i="5"/>
  <c r="I26" i="4"/>
  <c r="I28" i="6"/>
  <c r="I28" i="5"/>
  <c r="I28" i="4"/>
  <c r="I36" i="6"/>
  <c r="I36" i="5"/>
  <c r="I36" i="4"/>
  <c r="I44" i="6"/>
  <c r="I44" i="5"/>
  <c r="I44" i="4"/>
  <c r="M18" i="4"/>
  <c r="L18" i="4"/>
  <c r="M12" i="4"/>
  <c r="L12" i="4"/>
  <c r="M10" i="4"/>
  <c r="L10" i="4"/>
  <c r="M14" i="4"/>
  <c r="L14" i="4"/>
  <c r="M24" i="6"/>
  <c r="L24" i="6"/>
  <c r="M28" i="4"/>
  <c r="L28" i="4"/>
  <c r="M36" i="4"/>
  <c r="L36" i="4"/>
  <c r="M44" i="4"/>
  <c r="L44" i="4"/>
  <c r="I18" i="6"/>
  <c r="I18" i="4"/>
  <c r="I8" i="6"/>
  <c r="I8" i="4"/>
  <c r="O6" i="1"/>
  <c r="I10" i="6"/>
  <c r="I10" i="4"/>
  <c r="O8" i="1"/>
  <c r="I12" i="6"/>
  <c r="I12" i="4"/>
  <c r="I14" i="6"/>
  <c r="I14" i="4"/>
  <c r="M18" i="6"/>
  <c r="L18" i="6"/>
  <c r="M12" i="6"/>
  <c r="L12" i="6"/>
  <c r="M10" i="6"/>
  <c r="L10" i="6"/>
  <c r="M14" i="6"/>
  <c r="L14" i="6"/>
  <c r="M24" i="4"/>
  <c r="L24" i="4"/>
  <c r="M28" i="6"/>
  <c r="L28" i="6"/>
  <c r="M36" i="6"/>
  <c r="L36" i="6"/>
  <c r="M44" i="6"/>
  <c r="L44" i="6"/>
  <c r="O4" i="1"/>
  <c r="M8" i="6" l="1"/>
  <c r="L8" i="4"/>
  <c r="N8" i="3"/>
  <c r="J36" i="5"/>
  <c r="J28" i="5"/>
  <c r="J24" i="5"/>
  <c r="J26" i="5"/>
  <c r="M32" i="4"/>
  <c r="J44" i="4"/>
  <c r="M40" i="6"/>
  <c r="J24" i="4"/>
  <c r="J36" i="6"/>
  <c r="J28" i="4"/>
  <c r="J24" i="6"/>
  <c r="J36" i="4"/>
  <c r="J28" i="6"/>
  <c r="J44" i="5"/>
  <c r="J44" i="6"/>
  <c r="I34" i="4"/>
  <c r="J34" i="3"/>
  <c r="M40" i="3"/>
  <c r="N40" i="3"/>
  <c r="I42" i="6"/>
  <c r="J42" i="3"/>
  <c r="J14" i="5"/>
  <c r="K14" i="3"/>
  <c r="O28" i="1"/>
  <c r="K32" i="3" s="1"/>
  <c r="J32" i="3"/>
  <c r="J10" i="5"/>
  <c r="K10" i="3"/>
  <c r="I22" i="5"/>
  <c r="J22" i="3"/>
  <c r="J40" i="4"/>
  <c r="K40" i="3"/>
  <c r="J8" i="5"/>
  <c r="K8" i="3"/>
  <c r="J12" i="5"/>
  <c r="K12" i="3"/>
  <c r="I30" i="4"/>
  <c r="J30" i="3"/>
  <c r="I20" i="5"/>
  <c r="J20" i="3"/>
  <c r="I16" i="5"/>
  <c r="J16" i="3"/>
  <c r="J18" i="5"/>
  <c r="K18" i="3"/>
  <c r="J26" i="4"/>
  <c r="K26" i="3"/>
  <c r="O18" i="1"/>
  <c r="L32" i="6"/>
  <c r="I32" i="6"/>
  <c r="L32" i="5"/>
  <c r="I32" i="5"/>
  <c r="I32" i="4"/>
  <c r="J18" i="4"/>
  <c r="M20" i="6"/>
  <c r="J18" i="6"/>
  <c r="O26" i="1"/>
  <c r="O30" i="1"/>
  <c r="K34" i="3" s="1"/>
  <c r="O38" i="1"/>
  <c r="O34" i="1"/>
  <c r="O12" i="1"/>
  <c r="O16" i="1"/>
  <c r="K20" i="3" s="1"/>
  <c r="J14" i="4"/>
  <c r="I34" i="5"/>
  <c r="J14" i="6"/>
  <c r="L40" i="5"/>
  <c r="L34" i="5"/>
  <c r="L34" i="6"/>
  <c r="L34" i="4"/>
  <c r="I42" i="4"/>
  <c r="I34" i="6"/>
  <c r="L40" i="4"/>
  <c r="M16" i="5"/>
  <c r="M30" i="6"/>
  <c r="I40" i="4"/>
  <c r="I40" i="5"/>
  <c r="L38" i="5"/>
  <c r="I16" i="4"/>
  <c r="I20" i="4"/>
  <c r="I40" i="6"/>
  <c r="M20" i="4"/>
  <c r="J40" i="5"/>
  <c r="I16" i="6"/>
  <c r="J40" i="6"/>
  <c r="I22" i="6"/>
  <c r="L38" i="4"/>
  <c r="M16" i="6"/>
  <c r="I42" i="5"/>
  <c r="I20" i="6"/>
  <c r="I38" i="5"/>
  <c r="L20" i="5"/>
  <c r="M22" i="5"/>
  <c r="I22" i="4"/>
  <c r="L22" i="6"/>
  <c r="I38" i="6"/>
  <c r="M42" i="6"/>
  <c r="L42" i="4"/>
  <c r="L16" i="4"/>
  <c r="L30" i="5"/>
  <c r="I30" i="5"/>
  <c r="L42" i="5"/>
  <c r="I30" i="6"/>
  <c r="L38" i="6"/>
  <c r="L30" i="4"/>
  <c r="I2" i="5"/>
  <c r="L22" i="4"/>
  <c r="I2" i="6"/>
  <c r="J2" i="3"/>
  <c r="I38" i="4"/>
  <c r="H2" i="6"/>
  <c r="I2" i="3"/>
  <c r="H2" i="5"/>
  <c r="J8" i="4"/>
  <c r="J8" i="6"/>
  <c r="J12" i="6"/>
  <c r="J12" i="4"/>
  <c r="J10" i="6"/>
  <c r="J10" i="4"/>
  <c r="J32" i="6" l="1"/>
  <c r="J32" i="5"/>
  <c r="J32" i="4"/>
  <c r="J16" i="5"/>
  <c r="K16" i="3"/>
  <c r="J30" i="5"/>
  <c r="K30" i="3"/>
  <c r="J22" i="5"/>
  <c r="K22" i="3"/>
  <c r="J38" i="5"/>
  <c r="K38" i="3"/>
  <c r="J42" i="6"/>
  <c r="K42" i="3"/>
  <c r="J30" i="6"/>
  <c r="J22" i="4"/>
  <c r="J22" i="6"/>
  <c r="J30" i="4"/>
  <c r="J38" i="6"/>
  <c r="J16" i="4"/>
  <c r="J42" i="4"/>
  <c r="J42" i="5"/>
  <c r="J20" i="6"/>
  <c r="J34" i="6"/>
  <c r="J20" i="5"/>
  <c r="J16" i="6"/>
  <c r="J34" i="4"/>
  <c r="J20" i="4"/>
  <c r="J38" i="4"/>
  <c r="J34" i="5"/>
</calcChain>
</file>

<file path=xl/sharedStrings.xml><?xml version="1.0" encoding="utf-8"?>
<sst xmlns="http://schemas.openxmlformats.org/spreadsheetml/2006/main" count="502" uniqueCount="114">
  <si>
    <t>I - THD</t>
  </si>
  <si>
    <t>Harm. no</t>
  </si>
  <si>
    <t>Real</t>
  </si>
  <si>
    <t>Imaginary</t>
  </si>
  <si>
    <t>&lt;-- Rad</t>
  </si>
  <si>
    <t>Amp-pk</t>
  </si>
  <si>
    <t>angle</t>
  </si>
  <si>
    <t>V-t</t>
  </si>
  <si>
    <t>A-t</t>
  </si>
  <si>
    <t>P-t</t>
  </si>
  <si>
    <t>Volt-pk</t>
  </si>
  <si>
    <t>phase incr.</t>
  </si>
  <si>
    <t>Pwr</t>
  </si>
  <si>
    <t>VA</t>
  </si>
  <si>
    <t>PF</t>
  </si>
  <si>
    <t>A-rms</t>
  </si>
  <si>
    <t>On/Off</t>
  </si>
  <si>
    <t>Ramp</t>
  </si>
  <si>
    <t>On-Off</t>
  </si>
  <si>
    <t>Current</t>
  </si>
  <si>
    <t>Ohm</t>
  </si>
  <si>
    <t>System voltage</t>
  </si>
  <si>
    <t>V-rms</t>
  </si>
  <si>
    <t>Start Phase</t>
  </si>
  <si>
    <t>Stop Phase</t>
  </si>
  <si>
    <t>Flow</t>
  </si>
  <si>
    <t>I - THC</t>
  </si>
  <si>
    <t>Watts</t>
  </si>
  <si>
    <t>V-pk</t>
  </si>
  <si>
    <t>A-pk</t>
  </si>
  <si>
    <t>THC-I</t>
  </si>
  <si>
    <t>Calculated parameters</t>
  </si>
  <si>
    <t>POHC</t>
  </si>
  <si>
    <t>Max</t>
  </si>
  <si>
    <t>Min</t>
  </si>
  <si>
    <t>Ideal</t>
  </si>
  <si>
    <t>Tolerance</t>
  </si>
  <si>
    <t>Harm . No.</t>
  </si>
  <si>
    <t>I -Cr. Fact</t>
  </si>
  <si>
    <t xml:space="preserve">Angle </t>
  </si>
  <si>
    <t>degrees</t>
  </si>
  <si>
    <t>Amplitude</t>
  </si>
  <si>
    <t xml:space="preserve">  Stop Phase</t>
  </si>
  <si>
    <t>Degrees</t>
  </si>
  <si>
    <t>Class-A</t>
  </si>
  <si>
    <t>Limits</t>
  </si>
  <si>
    <t>Class-B</t>
  </si>
  <si>
    <t>Class-C</t>
  </si>
  <si>
    <t>Class-D</t>
  </si>
  <si>
    <t>Contr. Load value:</t>
  </si>
  <si>
    <t>Linear load value:</t>
  </si>
  <si>
    <t>Contr. Load resistnc :</t>
  </si>
  <si>
    <t>Linear Load resistnc:</t>
  </si>
  <si>
    <t>Analysis for IEC61000-4-7 &amp; IEC61000-3-12 Harmonics Calibration &amp; Verification protocol</t>
  </si>
  <si>
    <t>Table 2</t>
  </si>
  <si>
    <t>Table-3</t>
  </si>
  <si>
    <t>Table-4</t>
  </si>
  <si>
    <t>Table-5</t>
  </si>
  <si>
    <t>Select Rsce</t>
  </si>
  <si>
    <t>Rsce choices</t>
  </si>
  <si>
    <t>&gt;350</t>
  </si>
  <si>
    <t>Limits in A-rms</t>
  </si>
  <si>
    <t>Harm no</t>
  </si>
  <si>
    <t>Change the Rsce, Load resistance(s) and Start-Stop Phase in highlighted fields as desired, then wait for the re-computation</t>
  </si>
  <si>
    <t>I - THC in %</t>
  </si>
  <si>
    <t>I-THC in Amp</t>
  </si>
  <si>
    <t>I-THC -&gt;&gt;</t>
  </si>
  <si>
    <t>PWHC -&gt;&gt;</t>
  </si>
  <si>
    <t>Table-2 Limits for Rsce 33 - 350</t>
  </si>
  <si>
    <t>Table-3 Limits for Rsce 33 - 350</t>
  </si>
  <si>
    <t>Table-4 Limits for Rsce 33 - 350</t>
  </si>
  <si>
    <t>Table-5 Limits for Rsce 33 - 350</t>
  </si>
  <si>
    <t>Table-2</t>
  </si>
  <si>
    <t>I-THC Limits in %</t>
  </si>
  <si>
    <t>PWHC Limits in %</t>
  </si>
  <si>
    <t>PWHC in %</t>
  </si>
  <si>
    <t>Change the Load resistance(s) and Start-Stop Phase as desired, then wait for the re-computation</t>
  </si>
  <si>
    <t>Pass/Fail</t>
  </si>
  <si>
    <t>Class-A evaluation</t>
  </si>
  <si>
    <t>Contr. Load resistance :</t>
  </si>
  <si>
    <t>Linear Load resistance:</t>
  </si>
  <si>
    <t>Class-B evaluation</t>
  </si>
  <si>
    <t>Class-C evaluation</t>
  </si>
  <si>
    <t>N/A</t>
  </si>
  <si>
    <t>Class-D evaluation</t>
  </si>
  <si>
    <t>Percent</t>
  </si>
  <si>
    <t>of Limit</t>
  </si>
  <si>
    <t>PWHC</t>
  </si>
  <si>
    <t>THC &amp; PWHC Limits</t>
  </si>
  <si>
    <t>Table-2 Evaluation</t>
  </si>
  <si>
    <t>Table-4 Evaluation</t>
  </si>
  <si>
    <t>Table-5 Evaluation</t>
  </si>
  <si>
    <t>Table-3 Evaluation</t>
  </si>
  <si>
    <t>Mathieu van den Bergh 2013/2014</t>
  </si>
  <si>
    <t>Harm</t>
  </si>
  <si>
    <t>n/l</t>
  </si>
  <si>
    <t>Limit</t>
  </si>
  <si>
    <t>Status</t>
  </si>
  <si>
    <t xml:space="preserve"> %</t>
  </si>
  <si>
    <t>Harm no.</t>
  </si>
  <si>
    <t>Analysis for IEC61000-4-7 &amp; IEC61000-3-2/12 Harmonics Calibration &amp; Verification protocol TR 61000-4-37</t>
  </si>
  <si>
    <t>&lt;- ms</t>
  </si>
  <si>
    <t>0 deg</t>
  </si>
  <si>
    <t>Class A</t>
  </si>
  <si>
    <t>Class C</t>
  </si>
  <si>
    <t>Start 90</t>
  </si>
  <si>
    <t>Stop 90</t>
  </si>
  <si>
    <t>reading</t>
  </si>
  <si>
    <t>calc</t>
  </si>
  <si>
    <t>Compute</t>
  </si>
  <si>
    <t>File no.</t>
  </si>
  <si>
    <t>Pos angle</t>
  </si>
  <si>
    <t>Mathieu van den Bergh 2013/2020</t>
  </si>
  <si>
    <t>80 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</si>
</sst>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00"/>
    <numFmt numFmtId="165" formatCode="0.0000"/>
    <numFmt numFmtId="166" formatCode="0.00000"/>
    <numFmt numFmtId="167" formatCode="0.0"/>
    <numFmt numFmtId="168" formatCode="0.0%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16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/>
    <xf numFmtId="2" fontId="2" fillId="0" borderId="0" xfId="0" applyNumberFormat="1" applyFont="1"/>
    <xf numFmtId="165" fontId="0" fillId="0" borderId="0" xfId="1" applyNumberFormat="1" applyFont="1"/>
    <xf numFmtId="166" fontId="0" fillId="0" borderId="0" xfId="0" applyNumberFormat="1"/>
    <xf numFmtId="0" fontId="2" fillId="0" borderId="0" xfId="0" applyFont="1" applyAlignment="1">
      <alignment horizontal="left"/>
    </xf>
    <xf numFmtId="167" fontId="0" fillId="0" borderId="0" xfId="0" applyNumberFormat="1"/>
    <xf numFmtId="0" fontId="0" fillId="3" borderId="0" xfId="0" applyFill="1"/>
    <xf numFmtId="0" fontId="2" fillId="4" borderId="0" xfId="0" applyFont="1" applyFill="1"/>
    <xf numFmtId="0" fontId="0" fillId="4" borderId="0" xfId="0" applyFill="1"/>
    <xf numFmtId="0" fontId="2" fillId="0" borderId="0" xfId="0" applyFont="1" applyFill="1"/>
    <xf numFmtId="0" fontId="2" fillId="2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7" fontId="2" fillId="4" borderId="0" xfId="0" applyNumberFormat="1" applyFont="1" applyFill="1"/>
    <xf numFmtId="2" fontId="2" fillId="4" borderId="0" xfId="0" applyNumberFormat="1" applyFont="1" applyFill="1"/>
    <xf numFmtId="0" fontId="2" fillId="5" borderId="0" xfId="0" applyFont="1" applyFill="1" applyAlignment="1">
      <alignment horizontal="center"/>
    </xf>
    <xf numFmtId="164" fontId="0" fillId="0" borderId="0" xfId="0" applyNumberFormat="1" applyAlignment="1">
      <alignment horizontal="center"/>
    </xf>
    <xf numFmtId="164" fontId="2" fillId="5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Alignment="1"/>
    <xf numFmtId="167" fontId="0" fillId="0" borderId="0" xfId="0" applyNumberFormat="1" applyFill="1" applyAlignment="1">
      <alignment horizontal="center"/>
    </xf>
    <xf numFmtId="164" fontId="0" fillId="0" borderId="0" xfId="0" applyNumberFormat="1" applyFill="1"/>
    <xf numFmtId="164" fontId="2" fillId="0" borderId="0" xfId="0" applyNumberFormat="1" applyFont="1" applyFill="1"/>
    <xf numFmtId="2" fontId="2" fillId="0" borderId="0" xfId="0" applyNumberFormat="1" applyFont="1" applyFill="1"/>
    <xf numFmtId="164" fontId="2" fillId="5" borderId="0" xfId="0" applyNumberFormat="1" applyFont="1" applyFill="1" applyAlignment="1">
      <alignment horizontal="right"/>
    </xf>
    <xf numFmtId="168" fontId="2" fillId="0" borderId="0" xfId="0" applyNumberFormat="1" applyFont="1" applyFill="1"/>
    <xf numFmtId="0" fontId="2" fillId="0" borderId="0" xfId="0" applyFont="1" applyFill="1" applyAlignment="1">
      <alignment horizontal="right"/>
    </xf>
    <xf numFmtId="167" fontId="2" fillId="0" borderId="0" xfId="0" applyNumberFormat="1" applyFont="1" applyFill="1"/>
    <xf numFmtId="0" fontId="2" fillId="0" borderId="0" xfId="0" applyFont="1" applyAlignment="1">
      <alignment horizontal="right"/>
    </xf>
    <xf numFmtId="164" fontId="3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7" fontId="2" fillId="0" borderId="0" xfId="0" applyNumberFormat="1" applyFont="1"/>
    <xf numFmtId="165" fontId="0" fillId="0" borderId="0" xfId="0" applyNumberForma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" fontId="0" fillId="0" borderId="0" xfId="0" applyNumberFormat="1" applyFill="1" applyAlignment="1">
      <alignment horizontal="center"/>
    </xf>
    <xf numFmtId="164" fontId="2" fillId="0" borderId="0" xfId="0" applyNumberFormat="1" applyFont="1" applyFill="1" applyAlignment="1">
      <alignment horizontal="right"/>
    </xf>
    <xf numFmtId="1" fontId="2" fillId="0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right"/>
    </xf>
    <xf numFmtId="164" fontId="0" fillId="4" borderId="0" xfId="0" applyNumberFormat="1" applyFill="1"/>
    <xf numFmtId="1" fontId="5" fillId="6" borderId="1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67" fontId="2" fillId="0" borderId="1" xfId="0" applyNumberFormat="1" applyFont="1" applyFill="1" applyBorder="1"/>
    <xf numFmtId="0" fontId="2" fillId="0" borderId="0" xfId="0" applyFont="1" applyAlignment="1">
      <alignment horizontal="center"/>
    </xf>
    <xf numFmtId="0" fontId="4" fillId="0" borderId="0" xfId="0" applyFont="1"/>
    <xf numFmtId="167" fontId="2" fillId="0" borderId="0" xfId="0" applyNumberFormat="1" applyFont="1" applyAlignment="1">
      <alignment horizontal="center"/>
    </xf>
    <xf numFmtId="0" fontId="2" fillId="5" borderId="0" xfId="0" applyFont="1" applyFill="1"/>
    <xf numFmtId="164" fontId="2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0" applyNumberFormat="1" applyFont="1" applyFill="1" applyAlignment="1">
      <alignment horizontal="center"/>
    </xf>
    <xf numFmtId="0" fontId="2" fillId="0" borderId="0" xfId="0" quotePrefix="1" applyFont="1" applyAlignment="1">
      <alignment horizontal="center"/>
    </xf>
    <xf numFmtId="165" fontId="0" fillId="0" borderId="0" xfId="0" applyNumberFormat="1" applyAlignment="1">
      <alignment horizontal="center"/>
    </xf>
    <xf numFmtId="166" fontId="2" fillId="0" borderId="0" xfId="0" applyNumberFormat="1" applyFont="1" applyFill="1" applyAlignment="1">
      <alignment horizontal="center"/>
    </xf>
    <xf numFmtId="164" fontId="2" fillId="0" borderId="0" xfId="0" applyNumberFormat="1" applyFont="1"/>
    <xf numFmtId="0" fontId="1" fillId="0" borderId="0" xfId="0" applyFont="1"/>
    <xf numFmtId="165" fontId="1" fillId="0" borderId="0" xfId="0" applyNumberFormat="1" applyFont="1" applyFill="1" applyAlignment="1">
      <alignment horizontal="center"/>
    </xf>
    <xf numFmtId="167" fontId="2" fillId="5" borderId="0" xfId="0" applyNumberFormat="1" applyFont="1" applyFill="1" applyAlignment="1">
      <alignment horizontal="center"/>
    </xf>
    <xf numFmtId="167" fontId="2" fillId="0" borderId="0" xfId="0" applyNumberFormat="1" applyFont="1" applyFill="1" applyAlignment="1">
      <alignment horizontal="center"/>
    </xf>
    <xf numFmtId="167" fontId="0" fillId="0" borderId="0" xfId="0" applyNumberFormat="1" applyAlignment="1">
      <alignment horizontal="center"/>
    </xf>
    <xf numFmtId="166" fontId="2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164" fontId="2" fillId="5" borderId="0" xfId="0" applyNumberFormat="1" applyFont="1" applyFill="1" applyAlignment="1">
      <alignment horizontal="center"/>
    </xf>
    <xf numFmtId="0" fontId="0" fillId="5" borderId="0" xfId="0" applyFill="1" applyAlignment="1">
      <alignment horizontal="center"/>
    </xf>
    <xf numFmtId="167" fontId="2" fillId="0" borderId="0" xfId="0" applyNumberFormat="1" applyFont="1" applyFill="1" applyAlignment="1">
      <alignment horizontal="center" wrapText="1"/>
    </xf>
    <xf numFmtId="0" fontId="2" fillId="0" borderId="0" xfId="0" quotePrefix="1" applyFont="1" applyFill="1" applyAlignment="1">
      <alignment horizontal="center" wrapText="1"/>
    </xf>
  </cellXfs>
  <cellStyles count="2">
    <cellStyle name="Comma" xfId="1" builtinId="3"/>
    <cellStyle name="Normal" xfId="0" builtinId="0"/>
  </cellStyles>
  <dxfs count="123">
    <dxf>
      <font>
        <b/>
        <i val="0"/>
        <color theme="1"/>
      </font>
    </dxf>
    <dxf>
      <font>
        <b/>
        <i val="0"/>
        <color theme="1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  <color theme="1"/>
      </font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1"/>
      </font>
    </dxf>
    <dxf>
      <font>
        <b/>
        <i val="0"/>
        <color theme="1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  <color theme="1"/>
      </font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1"/>
      </font>
    </dxf>
    <dxf>
      <font>
        <b/>
        <i val="0"/>
        <color theme="1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  <color theme="1"/>
      </font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1"/>
      </font>
    </dxf>
    <dxf>
      <font>
        <b/>
        <i val="0"/>
        <color theme="1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  <color theme="1"/>
      </font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53D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486315853236642E-2"/>
          <c:y val="0.11660273212979531"/>
          <c:w val="0.76148877860108155"/>
          <c:h val="0.76448020571949982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'3-2'!$B$27:$B$1051</c:f>
              <c:numCache>
                <c:formatCode>General</c:formatCode>
                <c:ptCount val="1025"/>
                <c:pt idx="0">
                  <c:v>0</c:v>
                </c:pt>
                <c:pt idx="1">
                  <c:v>1.9934903518251033</c:v>
                </c:pt>
                <c:pt idx="2">
                  <c:v>3.9869056483992744</c:v>
                </c:pt>
                <c:pt idx="3">
                  <c:v>5.9801708372974245</c:v>
                </c:pt>
                <c:pt idx="4">
                  <c:v>7.9732108717460441</c:v>
                </c:pt>
                <c:pt idx="5">
                  <c:v>9.9659507134487271</c:v>
                </c:pt>
                <c:pt idx="6">
                  <c:v>11.958315335411372</c:v>
                </c:pt>
                <c:pt idx="7">
                  <c:v>13.950229724766976</c:v>
                </c:pt>
                <c:pt idx="8">
                  <c:v>15.941618885599853</c:v>
                </c:pt>
                <c:pt idx="9">
                  <c:v>17.932407841769276</c:v>
                </c:pt>
                <c:pt idx="10">
                  <c:v>19.922521639732313</c:v>
                </c:pt>
                <c:pt idx="11">
                  <c:v>21.911885351365864</c:v>
                </c:pt>
                <c:pt idx="12">
                  <c:v>23.900424076787704</c:v>
                </c:pt>
                <c:pt idx="13">
                  <c:v>25.888062947176468</c:v>
                </c:pt>
                <c:pt idx="14">
                  <c:v>27.874727127590511</c:v>
                </c:pt>
                <c:pt idx="15">
                  <c:v>29.860341819785404</c:v>
                </c:pt>
                <c:pt idx="16">
                  <c:v>31.844832265030139</c:v>
                </c:pt>
                <c:pt idx="17">
                  <c:v>33.828123746921804</c:v>
                </c:pt>
                <c:pt idx="18">
                  <c:v>35.810141594198655</c:v>
                </c:pt>
                <c:pt idx="19">
                  <c:v>37.790811183551504</c:v>
                </c:pt>
                <c:pt idx="20">
                  <c:v>39.770057942433318</c:v>
                </c:pt>
                <c:pt idx="21">
                  <c:v>41.747807351866847</c:v>
                </c:pt>
                <c:pt idx="22">
                  <c:v>43.723984949250337</c:v>
                </c:pt>
                <c:pt idx="23">
                  <c:v>45.698516331160988</c:v>
                </c:pt>
                <c:pt idx="24">
                  <c:v>47.671327156156323</c:v>
                </c:pt>
                <c:pt idx="25">
                  <c:v>49.642343147573115</c:v>
                </c:pt>
                <c:pt idx="26">
                  <c:v>51.611490096323919</c:v>
                </c:pt>
                <c:pt idx="27">
                  <c:v>53.578693863691065</c:v>
                </c:pt>
                <c:pt idx="28">
                  <c:v>55.543880384118005</c:v>
                </c:pt>
                <c:pt idx="29">
                  <c:v>57.506975667997878</c:v>
                </c:pt>
                <c:pt idx="30">
                  <c:v>59.467905804459235</c:v>
                </c:pt>
                <c:pt idx="31">
                  <c:v>61.426596964148779</c:v>
                </c:pt>
                <c:pt idx="32">
                  <c:v>63.382975402011091</c:v>
                </c:pt>
                <c:pt idx="33">
                  <c:v>65.336967460065111</c:v>
                </c:pt>
                <c:pt idx="34">
                  <c:v>67.288499570177393</c:v>
                </c:pt>
                <c:pt idx="35">
                  <c:v>69.237498256831941</c:v>
                </c:pt>
                <c:pt idx="36">
                  <c:v>71.18389013989659</c:v>
                </c:pt>
                <c:pt idx="37">
                  <c:v>73.127601937385762</c:v>
                </c:pt>
                <c:pt idx="38">
                  <c:v>75.068560468219573</c:v>
                </c:pt>
                <c:pt idx="39">
                  <c:v>77.006692654979076</c:v>
                </c:pt>
                <c:pt idx="40">
                  <c:v>78.941925526657698</c:v>
                </c:pt>
                <c:pt idx="41">
                  <c:v>80.874186221408522</c:v>
                </c:pt>
                <c:pt idx="42">
                  <c:v>82.803401989287636</c:v>
                </c:pt>
                <c:pt idx="43">
                  <c:v>84.729500194993122</c:v>
                </c:pt>
                <c:pt idx="44">
                  <c:v>86.652408320599832</c:v>
                </c:pt>
                <c:pt idx="45">
                  <c:v>88.572053968289637</c:v>
                </c:pt>
                <c:pt idx="46">
                  <c:v>90.488364863077294</c:v>
                </c:pt>
                <c:pt idx="47">
                  <c:v>92.401268855531569</c:v>
                </c:pt>
                <c:pt idx="48">
                  <c:v>94.310693924491659</c:v>
                </c:pt>
                <c:pt idx="49">
                  <c:v>96.216568179778832</c:v>
                </c:pt>
                <c:pt idx="50">
                  <c:v>98.118819864903116</c:v>
                </c:pt>
                <c:pt idx="51">
                  <c:v>100.01737735976488</c:v>
                </c:pt>
                <c:pt idx="52">
                  <c:v>101.91216918335142</c:v>
                </c:pt>
                <c:pt idx="53">
                  <c:v>103.8031239964282</c:v>
                </c:pt>
                <c:pt idx="54">
                  <c:v>105.69017060422476</c:v>
                </c:pt>
                <c:pt idx="55">
                  <c:v>107.5732379591152</c:v>
                </c:pt>
                <c:pt idx="56">
                  <c:v>109.4522551632933</c:v>
                </c:pt>
                <c:pt idx="57">
                  <c:v>111.32715147144152</c:v>
                </c:pt>
                <c:pt idx="58">
                  <c:v>113.19785629339491</c:v>
                </c:pt>
                <c:pt idx="59">
                  <c:v>115.06429919679861</c:v>
                </c:pt>
                <c:pt idx="60">
                  <c:v>116.92640990975976</c:v>
                </c:pt>
                <c:pt idx="61">
                  <c:v>118.78411832349313</c:v>
                </c:pt>
                <c:pt idx="62">
                  <c:v>120.63735449496092</c:v>
                </c:pt>
                <c:pt idx="63">
                  <c:v>122.4860486495059</c:v>
                </c:pt>
                <c:pt idx="64">
                  <c:v>124.33013118347864</c:v>
                </c:pt>
                <c:pt idx="65">
                  <c:v>126.16953266685798</c:v>
                </c:pt>
                <c:pt idx="66">
                  <c:v>128.00418384586507</c:v>
                </c:pt>
                <c:pt idx="67">
                  <c:v>129.83401564557084</c:v>
                </c:pt>
                <c:pt idx="68">
                  <c:v>131.65895917249676</c:v>
                </c:pt>
                <c:pt idx="69">
                  <c:v>133.47894571720849</c:v>
                </c:pt>
                <c:pt idx="70">
                  <c:v>135.293906756903</c:v>
                </c:pt>
                <c:pt idx="71">
                  <c:v>137.10377395798827</c:v>
                </c:pt>
                <c:pt idx="72">
                  <c:v>138.90847917865625</c:v>
                </c:pt>
                <c:pt idx="73">
                  <c:v>140.70795447144835</c:v>
                </c:pt>
                <c:pt idx="74">
                  <c:v>142.5021320858136</c:v>
                </c:pt>
                <c:pt idx="75">
                  <c:v>144.29094447065955</c:v>
                </c:pt>
                <c:pt idx="76">
                  <c:v>146.07432427689557</c:v>
                </c:pt>
                <c:pt idx="77">
                  <c:v>147.85220435996848</c:v>
                </c:pt>
                <c:pt idx="78">
                  <c:v>149.62451778239068</c:v>
                </c:pt>
                <c:pt idx="79">
                  <c:v>151.39119781626025</c:v>
                </c:pt>
                <c:pt idx="80">
                  <c:v>153.15217794577333</c:v>
                </c:pt>
                <c:pt idx="81">
                  <c:v>154.90739186972843</c:v>
                </c:pt>
                <c:pt idx="82">
                  <c:v>156.65677350402262</c:v>
                </c:pt>
                <c:pt idx="83">
                  <c:v>158.40025698413979</c:v>
                </c:pt>
                <c:pt idx="84">
                  <c:v>160.13777666763019</c:v>
                </c:pt>
                <c:pt idx="85">
                  <c:v>161.86926713658215</c:v>
                </c:pt>
                <c:pt idx="86">
                  <c:v>163.59466320008491</c:v>
                </c:pt>
                <c:pt idx="87">
                  <c:v>165.31389989668307</c:v>
                </c:pt>
                <c:pt idx="88">
                  <c:v>167.02691249682252</c:v>
                </c:pt>
                <c:pt idx="89">
                  <c:v>168.73363650528739</c:v>
                </c:pt>
                <c:pt idx="90">
                  <c:v>170.43400766362834</c:v>
                </c:pt>
                <c:pt idx="91">
                  <c:v>172.12796195258198</c:v>
                </c:pt>
                <c:pt idx="92">
                  <c:v>173.81543559448113</c:v>
                </c:pt>
                <c:pt idx="93">
                  <c:v>175.49636505565599</c:v>
                </c:pt>
                <c:pt idx="94">
                  <c:v>177.17068704882638</c:v>
                </c:pt>
                <c:pt idx="95">
                  <c:v>178.83833853548435</c:v>
                </c:pt>
                <c:pt idx="96">
                  <c:v>180.49925672826774</c:v>
                </c:pt>
                <c:pt idx="97">
                  <c:v>182.15337909332396</c:v>
                </c:pt>
                <c:pt idx="98">
                  <c:v>183.80064335266454</c:v>
                </c:pt>
                <c:pt idx="99">
                  <c:v>185.44098748650978</c:v>
                </c:pt>
                <c:pt idx="100">
                  <c:v>187.074349735624</c:v>
                </c:pt>
                <c:pt idx="101">
                  <c:v>188.70066860364059</c:v>
                </c:pt>
                <c:pt idx="102">
                  <c:v>190.31988285937743</c:v>
                </c:pt>
                <c:pt idx="103">
                  <c:v>191.93193153914234</c:v>
                </c:pt>
                <c:pt idx="104">
                  <c:v>193.5367539490282</c:v>
                </c:pt>
                <c:pt idx="105">
                  <c:v>195.13428966719823</c:v>
                </c:pt>
                <c:pt idx="106">
                  <c:v>196.72447854616087</c:v>
                </c:pt>
                <c:pt idx="107">
                  <c:v>198.3072607150342</c:v>
                </c:pt>
                <c:pt idx="108">
                  <c:v>199.88257658180029</c:v>
                </c:pt>
                <c:pt idx="109">
                  <c:v>201.45036683554869</c:v>
                </c:pt>
                <c:pt idx="110">
                  <c:v>203.01057244870967</c:v>
                </c:pt>
                <c:pt idx="111">
                  <c:v>204.56313467927635</c:v>
                </c:pt>
                <c:pt idx="112">
                  <c:v>206.10799507301658</c:v>
                </c:pt>
                <c:pt idx="113">
                  <c:v>207.64509546567376</c:v>
                </c:pt>
                <c:pt idx="114">
                  <c:v>209.17437798515653</c:v>
                </c:pt>
                <c:pt idx="115">
                  <c:v>210.6957850537178</c:v>
                </c:pt>
                <c:pt idx="116">
                  <c:v>212.20925939012261</c:v>
                </c:pt>
                <c:pt idx="117">
                  <c:v>213.7147440118047</c:v>
                </c:pt>
                <c:pt idx="118">
                  <c:v>215.21218223701186</c:v>
                </c:pt>
                <c:pt idx="119">
                  <c:v>216.70151768694018</c:v>
                </c:pt>
                <c:pt idx="120">
                  <c:v>218.18269428785649</c:v>
                </c:pt>
                <c:pt idx="121">
                  <c:v>219.65565627320981</c:v>
                </c:pt>
                <c:pt idx="122">
                  <c:v>221.12034818573082</c:v>
                </c:pt>
                <c:pt idx="123">
                  <c:v>222.5767148795197</c:v>
                </c:pt>
                <c:pt idx="124">
                  <c:v>224.02470152212265</c:v>
                </c:pt>
                <c:pt idx="125">
                  <c:v>225.46425359659619</c:v>
                </c:pt>
                <c:pt idx="126">
                  <c:v>226.89531690355992</c:v>
                </c:pt>
                <c:pt idx="127">
                  <c:v>228.31783756323668</c:v>
                </c:pt>
                <c:pt idx="128">
                  <c:v>229.73176201748166</c:v>
                </c:pt>
                <c:pt idx="129">
                  <c:v>231.13703703179863</c:v>
                </c:pt>
                <c:pt idx="130">
                  <c:v>232.53360969734405</c:v>
                </c:pt>
                <c:pt idx="131">
                  <c:v>233.92142743291961</c:v>
                </c:pt>
                <c:pt idx="132">
                  <c:v>235.30043798695135</c:v>
                </c:pt>
                <c:pt idx="133">
                  <c:v>236.67058943945727</c:v>
                </c:pt>
                <c:pt idx="134">
                  <c:v>238.03183020400209</c:v>
                </c:pt>
                <c:pt idx="135">
                  <c:v>239.3841090296394</c:v>
                </c:pt>
                <c:pt idx="136">
                  <c:v>240.72737500284134</c:v>
                </c:pt>
                <c:pt idx="137">
                  <c:v>242.06157754941543</c:v>
                </c:pt>
                <c:pt idx="138">
                  <c:v>243.38666643640883</c:v>
                </c:pt>
                <c:pt idx="139">
                  <c:v>244.70259177399942</c:v>
                </c:pt>
                <c:pt idx="140">
                  <c:v>246.0093040173744</c:v>
                </c:pt>
                <c:pt idx="141">
                  <c:v>247.30675396859547</c:v>
                </c:pt>
                <c:pt idx="142">
                  <c:v>248.5948927784512</c:v>
                </c:pt>
                <c:pt idx="143">
                  <c:v>249.87367194829619</c:v>
                </c:pt>
                <c:pt idx="144">
                  <c:v>251.14304333187718</c:v>
                </c:pt>
                <c:pt idx="145">
                  <c:v>252.40295913714553</c:v>
                </c:pt>
                <c:pt idx="146">
                  <c:v>253.65337192805683</c:v>
                </c:pt>
                <c:pt idx="147">
                  <c:v>254.89423462635679</c:v>
                </c:pt>
                <c:pt idx="148">
                  <c:v>256.12550051335364</c:v>
                </c:pt>
                <c:pt idx="149">
                  <c:v>257.34712323167724</c:v>
                </c:pt>
                <c:pt idx="150">
                  <c:v>258.55905678702442</c:v>
                </c:pt>
                <c:pt idx="151">
                  <c:v>259.76125554989056</c:v>
                </c:pt>
                <c:pt idx="152">
                  <c:v>260.95367425728779</c:v>
                </c:pt>
                <c:pt idx="153">
                  <c:v>262.13626801444877</c:v>
                </c:pt>
                <c:pt idx="154">
                  <c:v>263.30899229651737</c:v>
                </c:pt>
                <c:pt idx="155">
                  <c:v>264.47180295022491</c:v>
                </c:pt>
                <c:pt idx="156">
                  <c:v>265.62465619555235</c:v>
                </c:pt>
                <c:pt idx="157">
                  <c:v>266.76750862737885</c:v>
                </c:pt>
                <c:pt idx="158">
                  <c:v>267.90031721711591</c:v>
                </c:pt>
                <c:pt idx="159">
                  <c:v>269.02303931432743</c:v>
                </c:pt>
                <c:pt idx="160">
                  <c:v>270.13563264833533</c:v>
                </c:pt>
                <c:pt idx="161">
                  <c:v>271.2380553298114</c:v>
                </c:pt>
                <c:pt idx="162">
                  <c:v>272.33026585235399</c:v>
                </c:pt>
                <c:pt idx="163">
                  <c:v>273.41222309405117</c:v>
                </c:pt>
                <c:pt idx="164">
                  <c:v>274.48388631902873</c:v>
                </c:pt>
                <c:pt idx="165">
                  <c:v>275.54521517898377</c:v>
                </c:pt>
                <c:pt idx="166">
                  <c:v>276.59616971470422</c:v>
                </c:pt>
                <c:pt idx="167">
                  <c:v>277.63671035757301</c:v>
                </c:pt>
                <c:pt idx="168">
                  <c:v>278.66679793105789</c:v>
                </c:pt>
                <c:pt idx="169">
                  <c:v>279.68639365218638</c:v>
                </c:pt>
                <c:pt idx="170">
                  <c:v>280.69545913300612</c:v>
                </c:pt>
                <c:pt idx="171">
                  <c:v>281.69395638203019</c:v>
                </c:pt>
                <c:pt idx="172">
                  <c:v>282.68184780566713</c:v>
                </c:pt>
                <c:pt idx="173">
                  <c:v>283.6590962096368</c:v>
                </c:pt>
                <c:pt idx="174">
                  <c:v>284.62566480037049</c:v>
                </c:pt>
                <c:pt idx="175">
                  <c:v>285.58151718639635</c:v>
                </c:pt>
                <c:pt idx="176">
                  <c:v>286.52661737970942</c:v>
                </c:pt>
                <c:pt idx="177">
                  <c:v>287.46092979712654</c:v>
                </c:pt>
                <c:pt idx="178">
                  <c:v>288.38441926162631</c:v>
                </c:pt>
                <c:pt idx="179">
                  <c:v>289.29705100367318</c:v>
                </c:pt>
                <c:pt idx="180">
                  <c:v>290.19879066252685</c:v>
                </c:pt>
                <c:pt idx="181">
                  <c:v>291.08960428753568</c:v>
                </c:pt>
                <c:pt idx="182">
                  <c:v>291.96945833941516</c:v>
                </c:pt>
                <c:pt idx="183">
                  <c:v>292.83831969151055</c:v>
                </c:pt>
                <c:pt idx="184">
                  <c:v>293.69615563104406</c:v>
                </c:pt>
                <c:pt idx="185">
                  <c:v>294.54293386034664</c:v>
                </c:pt>
                <c:pt idx="186">
                  <c:v>295.37862249807381</c:v>
                </c:pt>
                <c:pt idx="187">
                  <c:v>296.20319008040627</c:v>
                </c:pt>
                <c:pt idx="188">
                  <c:v>297.01660556223425</c:v>
                </c:pt>
                <c:pt idx="189">
                  <c:v>297.81883831832636</c:v>
                </c:pt>
                <c:pt idx="190">
                  <c:v>298.60985814448287</c:v>
                </c:pt>
                <c:pt idx="191">
                  <c:v>299.3896352586728</c:v>
                </c:pt>
                <c:pt idx="192">
                  <c:v>300.15814030215512</c:v>
                </c:pt>
                <c:pt idx="193">
                  <c:v>300.91534434058406</c:v>
                </c:pt>
                <c:pt idx="194">
                  <c:v>301.66121886509887</c:v>
                </c:pt>
                <c:pt idx="195">
                  <c:v>302.39573579339674</c:v>
                </c:pt>
                <c:pt idx="196">
                  <c:v>303.11886747079035</c:v>
                </c:pt>
                <c:pt idx="197">
                  <c:v>303.83058667124897</c:v>
                </c:pt>
                <c:pt idx="198">
                  <c:v>304.5308665984237</c:v>
                </c:pt>
                <c:pt idx="199">
                  <c:v>305.21968088665608</c:v>
                </c:pt>
                <c:pt idx="200">
                  <c:v>305.89700360197094</c:v>
                </c:pt>
                <c:pt idx="201">
                  <c:v>306.56280924305281</c:v>
                </c:pt>
                <c:pt idx="202">
                  <c:v>307.21707274220603</c:v>
                </c:pt>
                <c:pt idx="203">
                  <c:v>307.85976946629853</c:v>
                </c:pt>
                <c:pt idx="204">
                  <c:v>308.49087521768928</c:v>
                </c:pt>
                <c:pt idx="205">
                  <c:v>309.1103662351394</c:v>
                </c:pt>
                <c:pt idx="206">
                  <c:v>309.71821919470671</c:v>
                </c:pt>
                <c:pt idx="207">
                  <c:v>310.31441121062375</c:v>
                </c:pt>
                <c:pt idx="208">
                  <c:v>310.89891983615973</c:v>
                </c:pt>
                <c:pt idx="209">
                  <c:v>311.47172306446544</c:v>
                </c:pt>
                <c:pt idx="210">
                  <c:v>312.03279932940194</c:v>
                </c:pt>
                <c:pt idx="211">
                  <c:v>312.58212750635226</c:v>
                </c:pt>
                <c:pt idx="212">
                  <c:v>313.11968691301718</c:v>
                </c:pt>
                <c:pt idx="213">
                  <c:v>313.64545731019359</c:v>
                </c:pt>
                <c:pt idx="214">
                  <c:v>314.15941890253652</c:v>
                </c:pt>
                <c:pt idx="215">
                  <c:v>314.66155233930448</c:v>
                </c:pt>
                <c:pt idx="216">
                  <c:v>315.15183871508833</c:v>
                </c:pt>
                <c:pt idx="217">
                  <c:v>315.63025957052247</c:v>
                </c:pt>
                <c:pt idx="218">
                  <c:v>316.09679689298036</c:v>
                </c:pt>
                <c:pt idx="219">
                  <c:v>316.55143311725243</c:v>
                </c:pt>
                <c:pt idx="220">
                  <c:v>316.99415112620738</c:v>
                </c:pt>
                <c:pt idx="221">
                  <c:v>317.42493425143698</c:v>
                </c:pt>
                <c:pt idx="222">
                  <c:v>317.8437662738832</c:v>
                </c:pt>
                <c:pt idx="223">
                  <c:v>318.25063142444913</c:v>
                </c:pt>
                <c:pt idx="224">
                  <c:v>318.64551438459262</c:v>
                </c:pt>
                <c:pt idx="225">
                  <c:v>319.02840028690304</c:v>
                </c:pt>
                <c:pt idx="226">
                  <c:v>319.39927471566102</c:v>
                </c:pt>
                <c:pt idx="227">
                  <c:v>319.75812370738123</c:v>
                </c:pt>
                <c:pt idx="228">
                  <c:v>320.10493375133808</c:v>
                </c:pt>
                <c:pt idx="229">
                  <c:v>320.43969179007439</c:v>
                </c:pt>
                <c:pt idx="230">
                  <c:v>320.76238521989308</c:v>
                </c:pt>
                <c:pt idx="231">
                  <c:v>321.0730018913315</c:v>
                </c:pt>
                <c:pt idx="232">
                  <c:v>321.37153010961924</c:v>
                </c:pt>
                <c:pt idx="233">
                  <c:v>321.65795863511806</c:v>
                </c:pt>
                <c:pt idx="234">
                  <c:v>321.93227668374521</c:v>
                </c:pt>
                <c:pt idx="235">
                  <c:v>322.19447392737953</c:v>
                </c:pt>
                <c:pt idx="236">
                  <c:v>322.44454049425013</c:v>
                </c:pt>
                <c:pt idx="237">
                  <c:v>322.68246696930828</c:v>
                </c:pt>
                <c:pt idx="238">
                  <c:v>322.90824439458163</c:v>
                </c:pt>
                <c:pt idx="239">
                  <c:v>323.12186426951178</c:v>
                </c:pt>
                <c:pt idx="240">
                  <c:v>323.32331855127404</c:v>
                </c:pt>
                <c:pt idx="241">
                  <c:v>323.51259965508046</c:v>
                </c:pt>
                <c:pt idx="242">
                  <c:v>323.68970045446525</c:v>
                </c:pt>
                <c:pt idx="243">
                  <c:v>323.85461428155321</c:v>
                </c:pt>
                <c:pt idx="244">
                  <c:v>324.00733492731064</c:v>
                </c:pt>
                <c:pt idx="245">
                  <c:v>324.14785664177936</c:v>
                </c:pt>
                <c:pt idx="246">
                  <c:v>324.27617413429272</c:v>
                </c:pt>
                <c:pt idx="247">
                  <c:v>324.39228257367546</c:v>
                </c:pt>
                <c:pt idx="248">
                  <c:v>324.49617758842504</c:v>
                </c:pt>
                <c:pt idx="249">
                  <c:v>324.58785526687643</c:v>
                </c:pt>
                <c:pt idx="250">
                  <c:v>324.6673121573495</c:v>
                </c:pt>
                <c:pt idx="251">
                  <c:v>324.73454526827874</c:v>
                </c:pt>
                <c:pt idx="252">
                  <c:v>324.78955206832615</c:v>
                </c:pt>
                <c:pt idx="253">
                  <c:v>324.83233048647628</c:v>
                </c:pt>
                <c:pt idx="254">
                  <c:v>324.86287891211447</c:v>
                </c:pt>
                <c:pt idx="255">
                  <c:v>324.88119619508723</c:v>
                </c:pt>
                <c:pt idx="256">
                  <c:v>324.88728164574582</c:v>
                </c:pt>
                <c:pt idx="257">
                  <c:v>324.88113503497198</c:v>
                </c:pt>
                <c:pt idx="258">
                  <c:v>324.86275659418652</c:v>
                </c:pt>
                <c:pt idx="259">
                  <c:v>324.83214701534104</c:v>
                </c:pt>
                <c:pt idx="260">
                  <c:v>324.78930745089127</c:v>
                </c:pt>
                <c:pt idx="261">
                  <c:v>324.73423951375418</c:v>
                </c:pt>
                <c:pt idx="262">
                  <c:v>324.66694527724695</c:v>
                </c:pt>
                <c:pt idx="263">
                  <c:v>324.58742727500896</c:v>
                </c:pt>
                <c:pt idx="264">
                  <c:v>324.49568850090662</c:v>
                </c:pt>
                <c:pt idx="265">
                  <c:v>324.39173240892035</c:v>
                </c:pt>
                <c:pt idx="266">
                  <c:v>324.27556291301471</c:v>
                </c:pt>
                <c:pt idx="267">
                  <c:v>324.14718438699094</c:v>
                </c:pt>
                <c:pt idx="268">
                  <c:v>324.00660166432243</c:v>
                </c:pt>
                <c:pt idx="269">
                  <c:v>323.85382003797264</c:v>
                </c:pt>
                <c:pt idx="270">
                  <c:v>323.68884526019576</c:v>
                </c:pt>
                <c:pt idx="271">
                  <c:v>323.51168354232021</c:v>
                </c:pt>
                <c:pt idx="272">
                  <c:v>323.32234155451488</c:v>
                </c:pt>
                <c:pt idx="273">
                  <c:v>323.12082642553776</c:v>
                </c:pt>
                <c:pt idx="274">
                  <c:v>322.90714574246778</c:v>
                </c:pt>
                <c:pt idx="275">
                  <c:v>322.68130755041904</c:v>
                </c:pt>
                <c:pt idx="276">
                  <c:v>322.44332035223783</c:v>
                </c:pt>
                <c:pt idx="277">
                  <c:v>322.1931931081827</c:v>
                </c:pt>
                <c:pt idx="278">
                  <c:v>321.93093523558696</c:v>
                </c:pt>
                <c:pt idx="279">
                  <c:v>321.65655660850405</c:v>
                </c:pt>
                <c:pt idx="280">
                  <c:v>321.37006755733609</c:v>
                </c:pt>
                <c:pt idx="281">
                  <c:v>321.0714788684445</c:v>
                </c:pt>
                <c:pt idx="282">
                  <c:v>320.76080178374428</c:v>
                </c:pt>
                <c:pt idx="283">
                  <c:v>320.4380480002805</c:v>
                </c:pt>
                <c:pt idx="284">
                  <c:v>320.10322966978805</c:v>
                </c:pt>
                <c:pt idx="285">
                  <c:v>319.756359398234</c:v>
                </c:pt>
                <c:pt idx="286">
                  <c:v>319.39745024534312</c:v>
                </c:pt>
                <c:pt idx="287">
                  <c:v>319.0265157241061</c:v>
                </c:pt>
                <c:pt idx="288">
                  <c:v>318.64356980027077</c:v>
                </c:pt>
                <c:pt idx="289">
                  <c:v>318.24862689181629</c:v>
                </c:pt>
                <c:pt idx="290">
                  <c:v>317.84170186841033</c:v>
                </c:pt>
                <c:pt idx="291">
                  <c:v>317.42281005084936</c:v>
                </c:pt>
                <c:pt idx="292">
                  <c:v>316.9919672104815</c:v>
                </c:pt>
                <c:pt idx="293">
                  <c:v>316.54918956861303</c:v>
                </c:pt>
                <c:pt idx="294">
                  <c:v>316.09449379589751</c:v>
                </c:pt>
                <c:pt idx="295">
                  <c:v>315.62789701170817</c:v>
                </c:pt>
                <c:pt idx="296">
                  <c:v>315.14941678349328</c:v>
                </c:pt>
                <c:pt idx="297">
                  <c:v>314.65907112611478</c:v>
                </c:pt>
                <c:pt idx="298">
                  <c:v>314.1568785011703</c:v>
                </c:pt>
                <c:pt idx="299">
                  <c:v>313.64285781629741</c:v>
                </c:pt>
                <c:pt idx="300">
                  <c:v>313.11702842446249</c:v>
                </c:pt>
                <c:pt idx="301">
                  <c:v>312.57941012323153</c:v>
                </c:pt>
                <c:pt idx="302">
                  <c:v>312.03002315402506</c:v>
                </c:pt>
                <c:pt idx="303">
                  <c:v>311.46888820135598</c:v>
                </c:pt>
                <c:pt idx="304">
                  <c:v>310.89602639205071</c:v>
                </c:pt>
                <c:pt idx="305">
                  <c:v>310.31145929445387</c:v>
                </c:pt>
                <c:pt idx="306">
                  <c:v>309.71520891761605</c:v>
                </c:pt>
                <c:pt idx="307">
                  <c:v>309.1072977104655</c:v>
                </c:pt>
                <c:pt idx="308">
                  <c:v>308.48774856096259</c:v>
                </c:pt>
                <c:pt idx="309">
                  <c:v>307.85658479523818</c:v>
                </c:pt>
                <c:pt idx="310">
                  <c:v>307.21383017671542</c:v>
                </c:pt>
                <c:pt idx="311">
                  <c:v>306.55950890521513</c:v>
                </c:pt>
                <c:pt idx="312">
                  <c:v>305.89364561604441</c:v>
                </c:pt>
                <c:pt idx="313">
                  <c:v>305.21626537906945</c:v>
                </c:pt>
                <c:pt idx="314">
                  <c:v>304.52739369777146</c:v>
                </c:pt>
                <c:pt idx="315">
                  <c:v>303.82705650828643</c:v>
                </c:pt>
                <c:pt idx="316">
                  <c:v>303.11528017842863</c:v>
                </c:pt>
                <c:pt idx="317">
                  <c:v>302.39209150669808</c:v>
                </c:pt>
                <c:pt idx="318">
                  <c:v>301.65751772127135</c:v>
                </c:pt>
                <c:pt idx="319">
                  <c:v>300.91158647897629</c:v>
                </c:pt>
                <c:pt idx="320">
                  <c:v>300.15432586425123</c:v>
                </c:pt>
                <c:pt idx="321">
                  <c:v>299.38576438808713</c:v>
                </c:pt>
                <c:pt idx="322">
                  <c:v>298.60593098695426</c:v>
                </c:pt>
                <c:pt idx="323">
                  <c:v>297.8148550217129</c:v>
                </c:pt>
                <c:pt idx="324">
                  <c:v>297.01256627650781</c:v>
                </c:pt>
                <c:pt idx="325">
                  <c:v>296.19909495764671</c:v>
                </c:pt>
                <c:pt idx="326">
                  <c:v>295.37447169246315</c:v>
                </c:pt>
                <c:pt idx="327">
                  <c:v>294.53872752816341</c:v>
                </c:pt>
                <c:pt idx="328">
                  <c:v>293.69189393065744</c:v>
                </c:pt>
                <c:pt idx="329">
                  <c:v>292.83400278337422</c:v>
                </c:pt>
                <c:pt idx="330">
                  <c:v>291.9650863860615</c:v>
                </c:pt>
                <c:pt idx="331">
                  <c:v>291.08517745356949</c:v>
                </c:pt>
                <c:pt idx="332">
                  <c:v>290.1943091146191</c:v>
                </c:pt>
                <c:pt idx="333">
                  <c:v>289.29251491055498</c:v>
                </c:pt>
                <c:pt idx="334">
                  <c:v>288.3798287940823</c:v>
                </c:pt>
                <c:pt idx="335">
                  <c:v>287.45628512798868</c:v>
                </c:pt>
                <c:pt idx="336">
                  <c:v>286.52191868385017</c:v>
                </c:pt>
                <c:pt idx="337">
                  <c:v>285.5767646407225</c:v>
                </c:pt>
                <c:pt idx="338">
                  <c:v>284.62085858381619</c:v>
                </c:pt>
                <c:pt idx="339">
                  <c:v>283.65423650315688</c:v>
                </c:pt>
                <c:pt idx="340">
                  <c:v>282.67693479223038</c:v>
                </c:pt>
                <c:pt idx="341">
                  <c:v>281.68899024661238</c:v>
                </c:pt>
                <c:pt idx="342">
                  <c:v>280.69044006258321</c:v>
                </c:pt>
                <c:pt idx="343">
                  <c:v>279.68132183572709</c:v>
                </c:pt>
                <c:pt idx="344">
                  <c:v>278.661673559517</c:v>
                </c:pt>
                <c:pt idx="345">
                  <c:v>277.63153362388402</c:v>
                </c:pt>
                <c:pt idx="346">
                  <c:v>276.59094081377208</c:v>
                </c:pt>
                <c:pt idx="347">
                  <c:v>275.53993430767741</c:v>
                </c:pt>
                <c:pt idx="348">
                  <c:v>274.47855367617382</c:v>
                </c:pt>
                <c:pt idx="349">
                  <c:v>273.40683888042275</c:v>
                </c:pt>
                <c:pt idx="350">
                  <c:v>272.32483027066854</c:v>
                </c:pt>
                <c:pt idx="351">
                  <c:v>271.23256858471944</c:v>
                </c:pt>
                <c:pt idx="352">
                  <c:v>270.13009494641386</c:v>
                </c:pt>
                <c:pt idx="353">
                  <c:v>269.0174508640718</c:v>
                </c:pt>
                <c:pt idx="354">
                  <c:v>267.89467822893221</c:v>
                </c:pt>
                <c:pt idx="355">
                  <c:v>266.76181931357598</c:v>
                </c:pt>
                <c:pt idx="356">
                  <c:v>265.6189167703339</c:v>
                </c:pt>
                <c:pt idx="357">
                  <c:v>264.46601362968124</c:v>
                </c:pt>
                <c:pt idx="358">
                  <c:v>263.30315329861742</c:v>
                </c:pt>
                <c:pt idx="359">
                  <c:v>262.13037955903172</c:v>
                </c:pt>
                <c:pt idx="360">
                  <c:v>260.94773656605503</c:v>
                </c:pt>
                <c:pt idx="361">
                  <c:v>259.7552688463972</c:v>
                </c:pt>
                <c:pt idx="362">
                  <c:v>258.55302129667086</c:v>
                </c:pt>
                <c:pt idx="363">
                  <c:v>257.34103918170069</c:v>
                </c:pt>
                <c:pt idx="364">
                  <c:v>256.1193681328196</c:v>
                </c:pt>
                <c:pt idx="365">
                  <c:v>254.88805414615049</c:v>
                </c:pt>
                <c:pt idx="366">
                  <c:v>253.6471435808744</c:v>
                </c:pt>
                <c:pt idx="367">
                  <c:v>252.39668315748526</c:v>
                </c:pt>
                <c:pt idx="368">
                  <c:v>251.13671995603079</c:v>
                </c:pt>
                <c:pt idx="369">
                  <c:v>249.86730141433986</c:v>
                </c:pt>
                <c:pt idx="370">
                  <c:v>248.58847532623662</c:v>
                </c:pt>
                <c:pt idx="371">
                  <c:v>247.30028983974083</c:v>
                </c:pt>
                <c:pt idx="372">
                  <c:v>246.00279345525522</c:v>
                </c:pt>
                <c:pt idx="373">
                  <c:v>244.69603502373948</c:v>
                </c:pt>
                <c:pt idx="374">
                  <c:v>243.38006374487085</c:v>
                </c:pt>
                <c:pt idx="375">
                  <c:v>242.05492916519194</c:v>
                </c:pt>
                <c:pt idx="376">
                  <c:v>240.72068117624511</c:v>
                </c:pt>
                <c:pt idx="377">
                  <c:v>239.37737001269414</c:v>
                </c:pt>
                <c:pt idx="378">
                  <c:v>238.02504625043295</c:v>
                </c:pt>
                <c:pt idx="379">
                  <c:v>236.66376080468123</c:v>
                </c:pt>
                <c:pt idx="380">
                  <c:v>235.29356492806767</c:v>
                </c:pt>
                <c:pt idx="381">
                  <c:v>233.91451020870016</c:v>
                </c:pt>
                <c:pt idx="382">
                  <c:v>232.52664856822346</c:v>
                </c:pt>
                <c:pt idx="383">
                  <c:v>231.13003225986455</c:v>
                </c:pt>
                <c:pt idx="384">
                  <c:v>229.72471386646507</c:v>
                </c:pt>
                <c:pt idx="385">
                  <c:v>228.31074629850158</c:v>
                </c:pt>
                <c:pt idx="386">
                  <c:v>226.88818279209366</c:v>
                </c:pt>
                <c:pt idx="387">
                  <c:v>225.45707690699933</c:v>
                </c:pt>
                <c:pt idx="388">
                  <c:v>224.01748252459868</c:v>
                </c:pt>
                <c:pt idx="389">
                  <c:v>222.56945384586513</c:v>
                </c:pt>
                <c:pt idx="390">
                  <c:v>221.11304538932484</c:v>
                </c:pt>
                <c:pt idx="391">
                  <c:v>219.64831198900396</c:v>
                </c:pt>
                <c:pt idx="392">
                  <c:v>218.17530879236429</c:v>
                </c:pt>
                <c:pt idx="393">
                  <c:v>216.69409125822673</c:v>
                </c:pt>
                <c:pt idx="394">
                  <c:v>215.20471515468356</c:v>
                </c:pt>
                <c:pt idx="395">
                  <c:v>213.70723655699845</c:v>
                </c:pt>
                <c:pt idx="396">
                  <c:v>212.20171184549534</c:v>
                </c:pt>
                <c:pt idx="397">
                  <c:v>210.68819770343586</c:v>
                </c:pt>
                <c:pt idx="398">
                  <c:v>209.16675111488496</c:v>
                </c:pt>
                <c:pt idx="399">
                  <c:v>207.63742936256551</c:v>
                </c:pt>
                <c:pt idx="400">
                  <c:v>206.10029002570175</c:v>
                </c:pt>
                <c:pt idx="401">
                  <c:v>204.55539097785126</c:v>
                </c:pt>
                <c:pt idx="402">
                  <c:v>203.00279038472598</c:v>
                </c:pt>
                <c:pt idx="403">
                  <c:v>201.44254670200252</c:v>
                </c:pt>
                <c:pt idx="404">
                  <c:v>199.8747186731209</c:v>
                </c:pt>
                <c:pt idx="405">
                  <c:v>198.29936532707325</c:v>
                </c:pt>
                <c:pt idx="406">
                  <c:v>196.71654597618104</c:v>
                </c:pt>
                <c:pt idx="407">
                  <c:v>195.1263202138621</c:v>
                </c:pt>
                <c:pt idx="408">
                  <c:v>193.52874791238708</c:v>
                </c:pt>
                <c:pt idx="409">
                  <c:v>191.92388922062486</c:v>
                </c:pt>
                <c:pt idx="410">
                  <c:v>190.31180456177825</c:v>
                </c:pt>
                <c:pt idx="411">
                  <c:v>188.692554631109</c:v>
                </c:pt>
                <c:pt idx="412">
                  <c:v>187.06620039365245</c:v>
                </c:pt>
                <c:pt idx="413">
                  <c:v>185.43280308192237</c:v>
                </c:pt>
                <c:pt idx="414">
                  <c:v>183.79242419360548</c:v>
                </c:pt>
                <c:pt idx="415">
                  <c:v>182.14512548924606</c:v>
                </c:pt>
                <c:pt idx="416">
                  <c:v>180.49096898992053</c:v>
                </c:pt>
                <c:pt idx="417">
                  <c:v>178.83001697490261</c:v>
                </c:pt>
                <c:pt idx="418">
                  <c:v>177.16233197931825</c:v>
                </c:pt>
                <c:pt idx="419">
                  <c:v>175.48797679179125</c:v>
                </c:pt>
                <c:pt idx="420">
                  <c:v>173.80701445207941</c:v>
                </c:pt>
                <c:pt idx="421">
                  <c:v>172.1195082487007</c:v>
                </c:pt>
                <c:pt idx="422">
                  <c:v>170.42552171655089</c:v>
                </c:pt>
                <c:pt idx="423">
                  <c:v>168.72511863451109</c:v>
                </c:pt>
                <c:pt idx="424">
                  <c:v>167.01836302304667</c:v>
                </c:pt>
                <c:pt idx="425">
                  <c:v>165.30531914179684</c:v>
                </c:pt>
                <c:pt idx="426">
                  <c:v>163.58605148715515</c:v>
                </c:pt>
                <c:pt idx="427">
                  <c:v>161.86062478984132</c:v>
                </c:pt>
                <c:pt idx="428">
                  <c:v>160.12910401246413</c:v>
                </c:pt>
                <c:pt idx="429">
                  <c:v>158.39155434707544</c:v>
                </c:pt>
                <c:pt idx="430">
                  <c:v>156.64804121271578</c:v>
                </c:pt>
                <c:pt idx="431">
                  <c:v>154.89863025295128</c:v>
                </c:pt>
                <c:pt idx="432">
                  <c:v>153.1433873334023</c:v>
                </c:pt>
                <c:pt idx="433">
                  <c:v>151.38237853926336</c:v>
                </c:pt>
                <c:pt idx="434">
                  <c:v>149.61567017281519</c:v>
                </c:pt>
                <c:pt idx="435">
                  <c:v>147.84332875092844</c:v>
                </c:pt>
                <c:pt idx="436">
                  <c:v>146.06542100255913</c:v>
                </c:pt>
                <c:pt idx="437">
                  <c:v>144.28201386623653</c:v>
                </c:pt>
                <c:pt idx="438">
                  <c:v>142.49317448754277</c:v>
                </c:pt>
                <c:pt idx="439">
                  <c:v>140.6989702165848</c:v>
                </c:pt>
                <c:pt idx="440">
                  <c:v>138.89946860545871</c:v>
                </c:pt>
                <c:pt idx="441">
                  <c:v>137.09473740570633</c:v>
                </c:pt>
                <c:pt idx="442">
                  <c:v>135.28484456576442</c:v>
                </c:pt>
                <c:pt idx="443">
                  <c:v>133.46985822840634</c:v>
                </c:pt>
                <c:pt idx="444">
                  <c:v>131.6498467281765</c:v>
                </c:pt>
                <c:pt idx="445">
                  <c:v>129.82487858881757</c:v>
                </c:pt>
                <c:pt idx="446">
                  <c:v>127.99502252069048</c:v>
                </c:pt>
                <c:pt idx="447">
                  <c:v>126.16034741818757</c:v>
                </c:pt>
                <c:pt idx="448">
                  <c:v>124.32092235713858</c:v>
                </c:pt>
                <c:pt idx="449">
                  <c:v>122.47681659221006</c:v>
                </c:pt>
                <c:pt idx="450">
                  <c:v>120.6280995542978</c:v>
                </c:pt>
                <c:pt idx="451">
                  <c:v>118.77484084791287</c:v>
                </c:pt>
                <c:pt idx="452">
                  <c:v>116.91711024856086</c:v>
                </c:pt>
                <c:pt idx="453">
                  <c:v>115.05497770011495</c:v>
                </c:pt>
                <c:pt idx="454">
                  <c:v>113.18851331218238</c:v>
                </c:pt>
                <c:pt idx="455">
                  <c:v>111.31778735746495</c:v>
                </c:pt>
                <c:pt idx="456">
                  <c:v>109.44287026911317</c:v>
                </c:pt>
                <c:pt idx="457">
                  <c:v>107.56383263807442</c:v>
                </c:pt>
                <c:pt idx="458">
                  <c:v>105.68074521043521</c:v>
                </c:pt>
                <c:pt idx="459">
                  <c:v>103.79367888475758</c:v>
                </c:pt>
                <c:pt idx="460">
                  <c:v>101.90270470940983</c:v>
                </c:pt>
                <c:pt idx="461">
                  <c:v>100.00789387989133</c:v>
                </c:pt>
                <c:pt idx="462">
                  <c:v>98.109317736152235</c:v>
                </c:pt>
                <c:pt idx="463">
                  <c:v>96.207047759907411</c:v>
                </c:pt>
                <c:pt idx="464">
                  <c:v>94.301155571945102</c:v>
                </c:pt>
                <c:pt idx="465">
                  <c:v>92.391712929430497</c:v>
                </c:pt>
                <c:pt idx="466">
                  <c:v>90.47879172320394</c:v>
                </c:pt>
                <c:pt idx="467">
                  <c:v>88.562463975074337</c:v>
                </c:pt>
                <c:pt idx="468">
                  <c:v>86.642801835107463</c:v>
                </c:pt>
                <c:pt idx="469">
                  <c:v>84.719877578909504</c:v>
                </c:pt>
                <c:pt idx="470">
                  <c:v>82.793763604905905</c:v>
                </c:pt>
                <c:pt idx="471">
                  <c:v>80.864532431615473</c:v>
                </c:pt>
                <c:pt idx="472">
                  <c:v>78.932256694920184</c:v>
                </c:pt>
                <c:pt idx="473">
                  <c:v>76.997009145330253</c:v>
                </c:pt>
                <c:pt idx="474">
                  <c:v>75.058862645245227</c:v>
                </c:pt>
                <c:pt idx="475">
                  <c:v>73.117890166210572</c:v>
                </c:pt>
                <c:pt idx="476">
                  <c:v>71.174164786170394</c:v>
                </c:pt>
                <c:pt idx="477">
                  <c:v>69.227759686715984</c:v>
                </c:pt>
                <c:pt idx="478">
                  <c:v>67.278748150330472</c:v>
                </c:pt>
                <c:pt idx="479">
                  <c:v>65.327203557629858</c:v>
                </c:pt>
                <c:pt idx="480">
                  <c:v>63.373199384600085</c:v>
                </c:pt>
                <c:pt idx="481">
                  <c:v>61.416809199830737</c:v>
                </c:pt>
                <c:pt idx="482">
                  <c:v>59.458106661745155</c:v>
                </c:pt>
                <c:pt idx="483">
                  <c:v>57.497165515827163</c:v>
                </c:pt>
                <c:pt idx="484">
                  <c:v>55.534059591844539</c:v>
                </c:pt>
                <c:pt idx="485">
                  <c:v>53.568862801069344</c:v>
                </c:pt>
                <c:pt idx="486">
                  <c:v>51.60164913349513</c:v>
                </c:pt>
                <c:pt idx="487">
                  <c:v>49.63249265505118</c:v>
                </c:pt>
                <c:pt idx="488">
                  <c:v>47.66146750481397</c:v>
                </c:pt>
                <c:pt idx="489">
                  <c:v>45.688647892215755</c:v>
                </c:pt>
                <c:pt idx="490">
                  <c:v>43.714108094250641</c:v>
                </c:pt>
                <c:pt idx="491">
                  <c:v>41.737922452677957</c:v>
                </c:pt>
                <c:pt idx="492">
                  <c:v>39.760165371223351</c:v>
                </c:pt>
                <c:pt idx="493">
                  <c:v>37.780911312777469</c:v>
                </c:pt>
                <c:pt idx="494">
                  <c:v>35.800234796592363</c:v>
                </c:pt>
                <c:pt idx="495">
                  <c:v>33.818210395475873</c:v>
                </c:pt>
                <c:pt idx="496">
                  <c:v>31.834912732983931</c:v>
                </c:pt>
                <c:pt idx="497">
                  <c:v>29.850416480610988</c:v>
                </c:pt>
                <c:pt idx="498">
                  <c:v>27.864796354978601</c:v>
                </c:pt>
                <c:pt idx="499">
                  <c:v>25.878127115022352</c:v>
                </c:pt>
                <c:pt idx="500">
                  <c:v>23.890483559177135</c:v>
                </c:pt>
                <c:pt idx="501">
                  <c:v>21.901940522561034</c:v>
                </c:pt>
                <c:pt idx="502">
                  <c:v>19.912572874157714</c:v>
                </c:pt>
                <c:pt idx="503">
                  <c:v>17.922455513997626</c:v>
                </c:pt>
                <c:pt idx="504">
                  <c:v>15.931663370337985</c:v>
                </c:pt>
                <c:pt idx="505">
                  <c:v>13.940271396841732</c:v>
                </c:pt>
                <c:pt idx="506">
                  <c:v>11.948354569755498</c:v>
                </c:pt>
                <c:pt idx="507">
                  <c:v>9.9559878850867385</c:v>
                </c:pt>
                <c:pt idx="508">
                  <c:v>7.963246355780127</c:v>
                </c:pt>
                <c:pt idx="509">
                  <c:v>5.9702050088933012</c:v>
                </c:pt>
                <c:pt idx="510">
                  <c:v>3.9769388827720791</c:v>
                </c:pt>
                <c:pt idx="511">
                  <c:v>1.9835230242252579</c:v>
                </c:pt>
                <c:pt idx="512">
                  <c:v>-9.9675143009152305E-3</c:v>
                </c:pt>
                <c:pt idx="513">
                  <c:v>-2.0034576775484791</c:v>
                </c:pt>
                <c:pt idx="514">
                  <c:v>-3.9968724102736011</c:v>
                </c:pt>
                <c:pt idx="515">
                  <c:v>-5.9901366600724231</c:v>
                </c:pt>
                <c:pt idx="516">
                  <c:v>-7.9831753802067897</c:v>
                </c:pt>
                <c:pt idx="517">
                  <c:v>-9.9759135324297805</c:v>
                </c:pt>
                <c:pt idx="518">
                  <c:v>-11.968276089810908</c:v>
                </c:pt>
                <c:pt idx="519">
                  <c:v>-13.960188039560892</c:v>
                </c:pt>
                <c:pt idx="520">
                  <c:v>-15.951574385855903</c:v>
                </c:pt>
                <c:pt idx="521">
                  <c:v>-17.94236015266118</c:v>
                </c:pt>
                <c:pt idx="522">
                  <c:v>-19.932470386553877</c:v>
                </c:pt>
                <c:pt idx="523">
                  <c:v>-21.921830159545078</c:v>
                </c:pt>
                <c:pt idx="524">
                  <c:v>-23.910364571900843</c:v>
                </c:pt>
                <c:pt idx="525">
                  <c:v>-25.897998754962206</c:v>
                </c:pt>
                <c:pt idx="526">
                  <c:v>-27.884657873963988</c:v>
                </c:pt>
                <c:pt idx="527">
                  <c:v>-29.87026713085233</c:v>
                </c:pt>
                <c:pt idx="528">
                  <c:v>-31.854751767100868</c:v>
                </c:pt>
                <c:pt idx="529">
                  <c:v>-33.838037066525395</c:v>
                </c:pt>
                <c:pt idx="530">
                  <c:v>-35.82004835809694</c:v>
                </c:pt>
                <c:pt idx="531">
                  <c:v>-37.800711018753134</c:v>
                </c:pt>
                <c:pt idx="532">
                  <c:v>-39.779950476207802</c:v>
                </c:pt>
                <c:pt idx="533">
                  <c:v>-41.757692211758624</c:v>
                </c:pt>
                <c:pt idx="534">
                  <c:v>-43.733861763092733</c:v>
                </c:pt>
                <c:pt idx="535">
                  <c:v>-45.708384727090298</c:v>
                </c:pt>
                <c:pt idx="536">
                  <c:v>-47.681186762625742</c:v>
                </c:pt>
                <c:pt idx="537">
                  <c:v>-49.652193593366789</c:v>
                </c:pt>
                <c:pt idx="538">
                  <c:v>-51.621331010570877</c:v>
                </c:pt>
                <c:pt idx="539">
                  <c:v>-53.58852487587923</c:v>
                </c:pt>
                <c:pt idx="540">
                  <c:v>-55.553701124108088</c:v>
                </c:pt>
                <c:pt idx="541">
                  <c:v>-57.516785766037351</c:v>
                </c:pt>
                <c:pt idx="542">
                  <c:v>-59.477704891196232</c:v>
                </c:pt>
                <c:pt idx="543">
                  <c:v>-61.436384670646021</c:v>
                </c:pt>
                <c:pt idx="544">
                  <c:v>-63.39275135975975</c:v>
                </c:pt>
                <c:pt idx="545">
                  <c:v>-65.346731300998727</c:v>
                </c:pt>
                <c:pt idx="546">
                  <c:v>-67.298250926685697</c:v>
                </c:pt>
                <c:pt idx="547">
                  <c:v>-69.247236761774701</c:v>
                </c:pt>
                <c:pt idx="548">
                  <c:v>-71.193615426617427</c:v>
                </c:pt>
                <c:pt idx="549">
                  <c:v>-73.137313639725988</c:v>
                </c:pt>
                <c:pt idx="550">
                  <c:v>-75.078258220531936</c:v>
                </c:pt>
                <c:pt idx="551">
                  <c:v>-77.016376092141556</c:v>
                </c:pt>
                <c:pt idx="552">
                  <c:v>-78.951594284087236</c:v>
                </c:pt>
                <c:pt idx="553">
                  <c:v>-80.883839935074761</c:v>
                </c:pt>
                <c:pt idx="554">
                  <c:v>-82.813040295726623</c:v>
                </c:pt>
                <c:pt idx="555">
                  <c:v>-84.739122731320975</c:v>
                </c:pt>
                <c:pt idx="556">
                  <c:v>-86.662014724526401</c:v>
                </c:pt>
                <c:pt idx="557">
                  <c:v>-88.581643878132212</c:v>
                </c:pt>
                <c:pt idx="558">
                  <c:v>-90.497937917774138</c:v>
                </c:pt>
                <c:pt idx="559">
                  <c:v>-92.410824694655517</c:v>
                </c:pt>
                <c:pt idx="560">
                  <c:v>-94.320232188263759</c:v>
                </c:pt>
                <c:pt idx="561">
                  <c:v>-96.226088509081819</c:v>
                </c:pt>
                <c:pt idx="562">
                  <c:v>-98.128321901294996</c:v>
                </c:pt>
                <c:pt idx="563">
                  <c:v>-100.02686074549234</c:v>
                </c:pt>
                <c:pt idx="564">
                  <c:v>-101.92163356136339</c:v>
                </c:pt>
                <c:pt idx="565">
                  <c:v>-103.81256901038923</c:v>
                </c:pt>
                <c:pt idx="566">
                  <c:v>-105.69959589852846</c:v>
                </c:pt>
                <c:pt idx="567">
                  <c:v>-107.58264317889768</c:v>
                </c:pt>
                <c:pt idx="568">
                  <c:v>-109.46163995444637</c:v>
                </c:pt>
                <c:pt idx="569">
                  <c:v>-111.33651548062623</c:v>
                </c:pt>
                <c:pt idx="570">
                  <c:v>-113.20719916805473</c:v>
                </c:pt>
                <c:pt idx="571">
                  <c:v>-115.0736205851727</c:v>
                </c:pt>
                <c:pt idx="572">
                  <c:v>-116.93570946089625</c:v>
                </c:pt>
                <c:pt idx="573">
                  <c:v>-118.79339568726239</c:v>
                </c:pt>
                <c:pt idx="574">
                  <c:v>-120.64660932206857</c:v>
                </c:pt>
                <c:pt idx="575">
                  <c:v>-122.49528059150617</c:v>
                </c:pt>
                <c:pt idx="576">
                  <c:v>-124.33933989278731</c:v>
                </c:pt>
                <c:pt idx="577">
                  <c:v>-126.17871779676558</c:v>
                </c:pt>
                <c:pt idx="578">
                  <c:v>-128.0133450505499</c:v>
                </c:pt>
                <c:pt idx="579">
                  <c:v>-129.84315258011202</c:v>
                </c:pt>
                <c:pt idx="580">
                  <c:v>-131.66807149288712</c:v>
                </c:pt>
                <c:pt idx="581">
                  <c:v>-133.48803308036761</c:v>
                </c:pt>
                <c:pt idx="582">
                  <c:v>-135.3029688206901</c:v>
                </c:pt>
                <c:pt idx="583">
                  <c:v>-137.11281038121513</c:v>
                </c:pt>
                <c:pt idx="584">
                  <c:v>-138.9174896211</c:v>
                </c:pt>
                <c:pt idx="585">
                  <c:v>-140.71693859386428</c:v>
                </c:pt>
                <c:pt idx="586">
                  <c:v>-142.511089549948</c:v>
                </c:pt>
                <c:pt idx="587">
                  <c:v>-144.29987493926237</c:v>
                </c:pt>
                <c:pt idx="588">
                  <c:v>-146.08322741373311</c:v>
                </c:pt>
                <c:pt idx="589">
                  <c:v>-147.86107982983614</c:v>
                </c:pt>
                <c:pt idx="590">
                  <c:v>-149.63336525112553</c:v>
                </c:pt>
                <c:pt idx="591">
                  <c:v>-151.40001695075358</c:v>
                </c:pt>
                <c:pt idx="592">
                  <c:v>-153.16096841398323</c:v>
                </c:pt>
                <c:pt idx="593">
                  <c:v>-154.91615334069223</c:v>
                </c:pt>
                <c:pt idx="594">
                  <c:v>-156.66550564786951</c:v>
                </c:pt>
                <c:pt idx="595">
                  <c:v>-158.40895947210302</c:v>
                </c:pt>
                <c:pt idx="596">
                  <c:v>-160.14644917205965</c:v>
                </c:pt>
                <c:pt idx="597">
                  <c:v>-161.87790933095653</c:v>
                </c:pt>
                <c:pt idx="598">
                  <c:v>-163.60327475902415</c:v>
                </c:pt>
                <c:pt idx="599">
                  <c:v>-165.32248049596049</c:v>
                </c:pt>
                <c:pt idx="600">
                  <c:v>-167.03546181337714</c:v>
                </c:pt>
                <c:pt idx="601">
                  <c:v>-168.74215421723594</c:v>
                </c:pt>
                <c:pt idx="602">
                  <c:v>-170.44249345027754</c:v>
                </c:pt>
                <c:pt idx="603">
                  <c:v>-172.13641549444051</c:v>
                </c:pt>
                <c:pt idx="604">
                  <c:v>-173.82385657327171</c:v>
                </c:pt>
                <c:pt idx="605">
                  <c:v>-175.50475315432735</c:v>
                </c:pt>
                <c:pt idx="606">
                  <c:v>-177.17904195156515</c:v>
                </c:pt>
                <c:pt idx="607">
                  <c:v>-178.84665992772707</c:v>
                </c:pt>
                <c:pt idx="608">
                  <c:v>-180.50754429671252</c:v>
                </c:pt>
                <c:pt idx="609">
                  <c:v>-182.16163252594245</c:v>
                </c:pt>
                <c:pt idx="610">
                  <c:v>-183.80886233871357</c:v>
                </c:pt>
                <c:pt idx="611">
                  <c:v>-185.44917171654319</c:v>
                </c:pt>
                <c:pt idx="612">
                  <c:v>-187.08249890150412</c:v>
                </c:pt>
                <c:pt idx="613">
                  <c:v>-188.70878239854989</c:v>
                </c:pt>
                <c:pt idx="614">
                  <c:v>-190.32796097783023</c:v>
                </c:pt>
                <c:pt idx="615">
                  <c:v>-191.93997367699603</c:v>
                </c:pt>
                <c:pt idx="616">
                  <c:v>-193.544759803495</c:v>
                </c:pt>
                <c:pt idx="617">
                  <c:v>-195.14225893685628</c:v>
                </c:pt>
                <c:pt idx="618">
                  <c:v>-196.73241093096584</c:v>
                </c:pt>
                <c:pt idx="619">
                  <c:v>-198.3151559163305</c:v>
                </c:pt>
                <c:pt idx="620">
                  <c:v>-199.89043430233218</c:v>
                </c:pt>
                <c:pt idx="621">
                  <c:v>-201.4581867794717</c:v>
                </c:pt>
                <c:pt idx="622">
                  <c:v>-203.01835432160155</c:v>
                </c:pt>
                <c:pt idx="623">
                  <c:v>-204.57087818814827</c:v>
                </c:pt>
                <c:pt idx="624">
                  <c:v>-206.11569992632414</c:v>
                </c:pt>
                <c:pt idx="625">
                  <c:v>-207.65276137332788</c:v>
                </c:pt>
                <c:pt idx="626">
                  <c:v>-209.18200465853448</c:v>
                </c:pt>
                <c:pt idx="627">
                  <c:v>-210.70337220567407</c:v>
                </c:pt>
                <c:pt idx="628">
                  <c:v>-212.21680673499961</c:v>
                </c:pt>
                <c:pt idx="629">
                  <c:v>-213.72225126544359</c:v>
                </c:pt>
                <c:pt idx="630">
                  <c:v>-215.21964911676332</c:v>
                </c:pt>
                <c:pt idx="631">
                  <c:v>-216.70894391167485</c:v>
                </c:pt>
                <c:pt idx="632">
                  <c:v>-218.19007957797587</c:v>
                </c:pt>
                <c:pt idx="633">
                  <c:v>-219.66300035065638</c:v>
                </c:pt>
                <c:pt idx="634">
                  <c:v>-221.12765077399877</c:v>
                </c:pt>
                <c:pt idx="635">
                  <c:v>-222.5839757036654</c:v>
                </c:pt>
                <c:pt idx="636">
                  <c:v>-224.0319203087748</c:v>
                </c:pt>
                <c:pt idx="637">
                  <c:v>-225.47143007396633</c:v>
                </c:pt>
                <c:pt idx="638">
                  <c:v>-226.90245080145237</c:v>
                </c:pt>
                <c:pt idx="639">
                  <c:v>-228.324928613059</c:v>
                </c:pt>
                <c:pt idx="640">
                  <c:v>-229.73880995225466</c:v>
                </c:pt>
                <c:pt idx="641">
                  <c:v>-231.14404158616628</c:v>
                </c:pt>
                <c:pt idx="642">
                  <c:v>-232.54057060758376</c:v>
                </c:pt>
                <c:pt idx="643">
                  <c:v>-233.9283444369519</c:v>
                </c:pt>
                <c:pt idx="644">
                  <c:v>-235.30731082434983</c:v>
                </c:pt>
                <c:pt idx="645">
                  <c:v>-236.6774178514585</c:v>
                </c:pt>
                <c:pt idx="646">
                  <c:v>-238.03861393351514</c:v>
                </c:pt>
                <c:pt idx="647">
                  <c:v>-239.39084782125568</c:v>
                </c:pt>
                <c:pt idx="648">
                  <c:v>-240.73406860284425</c:v>
                </c:pt>
                <c:pt idx="649">
                  <c:v>-242.06822570578976</c:v>
                </c:pt>
                <c:pt idx="650">
                  <c:v>-243.39326889885035</c:v>
                </c:pt>
                <c:pt idx="651">
                  <c:v>-244.70914829392433</c:v>
                </c:pt>
                <c:pt idx="652">
                  <c:v>-246.0158143479286</c:v>
                </c:pt>
                <c:pt idx="653">
                  <c:v>-247.31321786466401</c:v>
                </c:pt>
                <c:pt idx="654">
                  <c:v>-248.60130999666725</c:v>
                </c:pt>
                <c:pt idx="655">
                  <c:v>-249.88004224705043</c:v>
                </c:pt>
                <c:pt idx="656">
                  <c:v>-251.14936647132674</c:v>
                </c:pt>
                <c:pt idx="657">
                  <c:v>-252.40923487922319</c:v>
                </c:pt>
                <c:pt idx="658">
                  <c:v>-253.65960003647979</c:v>
                </c:pt>
                <c:pt idx="659">
                  <c:v>-254.90041486663574</c:v>
                </c:pt>
                <c:pt idx="660">
                  <c:v>-256.13163265280144</c:v>
                </c:pt>
                <c:pt idx="661">
                  <c:v>-257.35320703941784</c:v>
                </c:pt>
                <c:pt idx="662">
                  <c:v>-258.56509203400134</c:v>
                </c:pt>
                <c:pt idx="663">
                  <c:v>-259.76724200887583</c:v>
                </c:pt>
                <c:pt idx="664">
                  <c:v>-260.95961170289013</c:v>
                </c:pt>
                <c:pt idx="665">
                  <c:v>-262.14215622312241</c:v>
                </c:pt>
                <c:pt idx="666">
                  <c:v>-263.31483104657025</c:v>
                </c:pt>
                <c:pt idx="667">
                  <c:v>-264.47759202182704</c:v>
                </c:pt>
                <c:pt idx="668">
                  <c:v>-265.63039537074417</c:v>
                </c:pt>
                <c:pt idx="669">
                  <c:v>-266.77319769007954</c:v>
                </c:pt>
                <c:pt idx="670">
                  <c:v>-267.90595595313124</c:v>
                </c:pt>
                <c:pt idx="671">
                  <c:v>-269.02862751135797</c:v>
                </c:pt>
                <c:pt idx="672">
                  <c:v>-270.14117009598459</c:v>
                </c:pt>
                <c:pt idx="673">
                  <c:v>-271.24354181959347</c:v>
                </c:pt>
                <c:pt idx="674">
                  <c:v>-272.33570117770171</c:v>
                </c:pt>
                <c:pt idx="675">
                  <c:v>-273.41760705032345</c:v>
                </c:pt>
                <c:pt idx="676">
                  <c:v>-274.48921870351876</c:v>
                </c:pt>
                <c:pt idx="677">
                  <c:v>-275.55049579092633</c:v>
                </c:pt>
                <c:pt idx="678">
                  <c:v>-276.60139835528349</c:v>
                </c:pt>
                <c:pt idx="679">
                  <c:v>-277.64188682992972</c:v>
                </c:pt>
                <c:pt idx="680">
                  <c:v>-278.67192204029686</c:v>
                </c:pt>
                <c:pt idx="681">
                  <c:v>-279.69146520538419</c:v>
                </c:pt>
                <c:pt idx="682">
                  <c:v>-280.70047793921788</c:v>
                </c:pt>
                <c:pt idx="683">
                  <c:v>-281.69892225229694</c:v>
                </c:pt>
                <c:pt idx="684">
                  <c:v>-282.68676055302302</c:v>
                </c:pt>
                <c:pt idx="685">
                  <c:v>-283.66395564911608</c:v>
                </c:pt>
                <c:pt idx="686">
                  <c:v>-284.63047074901448</c:v>
                </c:pt>
                <c:pt idx="687">
                  <c:v>-285.58626946326024</c:v>
                </c:pt>
                <c:pt idx="688">
                  <c:v>-286.5313158058691</c:v>
                </c:pt>
                <c:pt idx="689">
                  <c:v>-287.46557419568552</c:v>
                </c:pt>
                <c:pt idx="690">
                  <c:v>-288.38900945772218</c:v>
                </c:pt>
                <c:pt idx="691">
                  <c:v>-289.30158682448433</c:v>
                </c:pt>
                <c:pt idx="692">
                  <c:v>-290.20327193727877</c:v>
                </c:pt>
                <c:pt idx="693">
                  <c:v>-291.09403084750772</c:v>
                </c:pt>
                <c:pt idx="694">
                  <c:v>-291.97383001794651</c:v>
                </c:pt>
                <c:pt idx="695">
                  <c:v>-292.84263632400678</c:v>
                </c:pt>
                <c:pt idx="696">
                  <c:v>-293.70041705498318</c:v>
                </c:pt>
                <c:pt idx="697">
                  <c:v>-294.5471399152853</c:v>
                </c:pt>
                <c:pt idx="698">
                  <c:v>-295.38277302565342</c:v>
                </c:pt>
                <c:pt idx="699">
                  <c:v>-296.20728492435876</c:v>
                </c:pt>
                <c:pt idx="700">
                  <c:v>-297.02064456838792</c:v>
                </c:pt>
                <c:pt idx="701">
                  <c:v>-297.82282133461206</c:v>
                </c:pt>
                <c:pt idx="702">
                  <c:v>-298.61378502093936</c:v>
                </c:pt>
                <c:pt idx="703">
                  <c:v>-299.39350584745245</c:v>
                </c:pt>
                <c:pt idx="704">
                  <c:v>-300.16195445752959</c:v>
                </c:pt>
                <c:pt idx="705">
                  <c:v>-300.91910191894982</c:v>
                </c:pt>
                <c:pt idx="706">
                  <c:v>-301.66491972498244</c:v>
                </c:pt>
                <c:pt idx="707">
                  <c:v>-302.39937979546011</c:v>
                </c:pt>
                <c:pt idx="708">
                  <c:v>-303.12245447783619</c:v>
                </c:pt>
                <c:pt idx="709">
                  <c:v>-303.83411654822589</c:v>
                </c:pt>
                <c:pt idx="710">
                  <c:v>-304.53433921243118</c:v>
                </c:pt>
                <c:pt idx="711">
                  <c:v>-305.22309610694964</c:v>
                </c:pt>
                <c:pt idx="712">
                  <c:v>-305.90036129996696</c:v>
                </c:pt>
                <c:pt idx="713">
                  <c:v>-306.56610929233335</c:v>
                </c:pt>
                <c:pt idx="714">
                  <c:v>-307.22031501852376</c:v>
                </c:pt>
                <c:pt idx="715">
                  <c:v>-307.86295384758114</c:v>
                </c:pt>
                <c:pt idx="716">
                  <c:v>-308.49400158404427</c:v>
                </c:pt>
                <c:pt idx="717">
                  <c:v>-309.11343446885854</c:v>
                </c:pt>
                <c:pt idx="718">
                  <c:v>-309.72122918027043</c:v>
                </c:pt>
                <c:pt idx="719">
                  <c:v>-310.31736283470565</c:v>
                </c:pt>
                <c:pt idx="720">
                  <c:v>-310.90181298763071</c:v>
                </c:pt>
                <c:pt idx="721">
                  <c:v>-311.4745576343978</c:v>
                </c:pt>
                <c:pt idx="722">
                  <c:v>-312.03557521107359</c:v>
                </c:pt>
                <c:pt idx="723">
                  <c:v>-312.58484459525084</c:v>
                </c:pt>
                <c:pt idx="724">
                  <c:v>-313.1223451068438</c:v>
                </c:pt>
                <c:pt idx="725">
                  <c:v>-313.64805650886677</c:v>
                </c:pt>
                <c:pt idx="726">
                  <c:v>-314.16195900819605</c:v>
                </c:pt>
                <c:pt idx="727">
                  <c:v>-314.66403325631495</c:v>
                </c:pt>
                <c:pt idx="728">
                  <c:v>-315.15426035004276</c:v>
                </c:pt>
                <c:pt idx="729">
                  <c:v>-315.63262183224595</c:v>
                </c:pt>
                <c:pt idx="730">
                  <c:v>-316.09909969253329</c:v>
                </c:pt>
                <c:pt idx="731">
                  <c:v>-316.55367636793392</c:v>
                </c:pt>
                <c:pt idx="732">
                  <c:v>-316.9963347435588</c:v>
                </c:pt>
                <c:pt idx="733">
                  <c:v>-317.42705815324467</c:v>
                </c:pt>
                <c:pt idx="734">
                  <c:v>-317.84583038018195</c:v>
                </c:pt>
                <c:pt idx="735">
                  <c:v>-318.25263565752493</c:v>
                </c:pt>
                <c:pt idx="736">
                  <c:v>-318.64745866898585</c:v>
                </c:pt>
                <c:pt idx="737">
                  <c:v>-319.03028454941096</c:v>
                </c:pt>
                <c:pt idx="738">
                  <c:v>-319.4010988853409</c:v>
                </c:pt>
                <c:pt idx="739">
                  <c:v>-319.75988771555279</c:v>
                </c:pt>
                <c:pt idx="740">
                  <c:v>-320.10663753158599</c:v>
                </c:pt>
                <c:pt idx="741">
                  <c:v>-320.44133527825113</c:v>
                </c:pt>
                <c:pt idx="742">
                  <c:v>-320.763968354121</c:v>
                </c:pt>
                <c:pt idx="743">
                  <c:v>-321.07452461200535</c:v>
                </c:pt>
                <c:pt idx="744">
                  <c:v>-321.37299235940839</c:v>
                </c:pt>
                <c:pt idx="745">
                  <c:v>-321.6593603589684</c:v>
                </c:pt>
                <c:pt idx="746">
                  <c:v>-321.93361782888172</c:v>
                </c:pt>
                <c:pt idx="747">
                  <c:v>-322.19575444330781</c:v>
                </c:pt>
                <c:pt idx="748">
                  <c:v>-322.44576033275854</c:v>
                </c:pt>
                <c:pt idx="749">
                  <c:v>-322.68362608446967</c:v>
                </c:pt>
                <c:pt idx="750">
                  <c:v>-322.90934274275514</c:v>
                </c:pt>
                <c:pt idx="751">
                  <c:v>-323.12290180934446</c:v>
                </c:pt>
                <c:pt idx="752">
                  <c:v>-323.3242952437023</c:v>
                </c:pt>
                <c:pt idx="753">
                  <c:v>-323.51351546333166</c:v>
                </c:pt>
                <c:pt idx="754">
                  <c:v>-323.69055534405908</c:v>
                </c:pt>
                <c:pt idx="755">
                  <c:v>-323.85540822030288</c:v>
                </c:pt>
                <c:pt idx="756">
                  <c:v>-324.00806788532429</c:v>
                </c:pt>
                <c:pt idx="757">
                  <c:v>-324.14852859146089</c:v>
                </c:pt>
                <c:pt idx="758">
                  <c:v>-324.27678505034322</c:v>
                </c:pt>
                <c:pt idx="759">
                  <c:v>-324.39283243309382</c:v>
                </c:pt>
                <c:pt idx="760">
                  <c:v>-324.49666637050888</c:v>
                </c:pt>
                <c:pt idx="761">
                  <c:v>-324.58828295322309</c:v>
                </c:pt>
                <c:pt idx="762">
                  <c:v>-324.66767873185643</c:v>
                </c:pt>
                <c:pt idx="763">
                  <c:v>-324.73485071714441</c:v>
                </c:pt>
                <c:pt idx="764">
                  <c:v>-324.7897963800504</c:v>
                </c:pt>
                <c:pt idx="765">
                  <c:v>-324.83251365186067</c:v>
                </c:pt>
                <c:pt idx="766">
                  <c:v>-324.86300092426279</c:v>
                </c:pt>
                <c:pt idx="767">
                  <c:v>-324.88125704940575</c:v>
                </c:pt>
                <c:pt idx="768">
                  <c:v>-324.88728133994334</c:v>
                </c:pt>
                <c:pt idx="769">
                  <c:v>-324.88107356905999</c:v>
                </c:pt>
                <c:pt idx="770">
                  <c:v>-324.86263397047924</c:v>
                </c:pt>
                <c:pt idx="771">
                  <c:v>-324.83196323845527</c:v>
                </c:pt>
                <c:pt idx="772">
                  <c:v>-324.78906252774624</c:v>
                </c:pt>
                <c:pt idx="773">
                  <c:v>-324.7339334535713</c:v>
                </c:pt>
                <c:pt idx="774">
                  <c:v>-324.66657809154941</c:v>
                </c:pt>
                <c:pt idx="775">
                  <c:v>-324.58699897762136</c:v>
                </c:pt>
                <c:pt idx="776">
                  <c:v>-324.49519910795448</c:v>
                </c:pt>
                <c:pt idx="777">
                  <c:v>-324.39118193882933</c:v>
                </c:pt>
                <c:pt idx="778">
                  <c:v>-324.27495138651011</c:v>
                </c:pt>
                <c:pt idx="779">
                  <c:v>-324.1465118270969</c:v>
                </c:pt>
                <c:pt idx="780">
                  <c:v>-324.00586809636093</c:v>
                </c:pt>
                <c:pt idx="781">
                  <c:v>-323.85302548956258</c:v>
                </c:pt>
                <c:pt idx="782">
                  <c:v>-323.68798976125203</c:v>
                </c:pt>
                <c:pt idx="783">
                  <c:v>-323.51076712505255</c:v>
                </c:pt>
                <c:pt idx="784">
                  <c:v>-323.32136425342651</c:v>
                </c:pt>
                <c:pt idx="785">
                  <c:v>-323.11978827742422</c:v>
                </c:pt>
                <c:pt idx="786">
                  <c:v>-322.90604678641557</c:v>
                </c:pt>
                <c:pt idx="787">
                  <c:v>-322.68014782780398</c:v>
                </c:pt>
                <c:pt idx="788">
                  <c:v>-322.44209990672374</c:v>
                </c:pt>
                <c:pt idx="789">
                  <c:v>-322.19191198571951</c:v>
                </c:pt>
                <c:pt idx="790">
                  <c:v>-321.92959348440917</c:v>
                </c:pt>
                <c:pt idx="791">
                  <c:v>-321.65515427912885</c:v>
                </c:pt>
                <c:pt idx="792">
                  <c:v>-321.36860470256136</c:v>
                </c:pt>
                <c:pt idx="793">
                  <c:v>-321.06995554334702</c:v>
                </c:pt>
                <c:pt idx="794">
                  <c:v>-320.75921804567741</c:v>
                </c:pt>
                <c:pt idx="795">
                  <c:v>-320.43640390887236</c:v>
                </c:pt>
                <c:pt idx="796">
                  <c:v>-320.10152528693885</c:v>
                </c:pt>
                <c:pt idx="797">
                  <c:v>-319.75459478811416</c:v>
                </c:pt>
                <c:pt idx="798">
                  <c:v>-319.39562547439044</c:v>
                </c:pt>
                <c:pt idx="799">
                  <c:v>-319.02463086102352</c:v>
                </c:pt>
                <c:pt idx="800">
                  <c:v>-318.64162491602366</c:v>
                </c:pt>
                <c:pt idx="801">
                  <c:v>-318.24662205962994</c:v>
                </c:pt>
                <c:pt idx="802">
                  <c:v>-317.83963716376701</c:v>
                </c:pt>
                <c:pt idx="803">
                  <c:v>-317.42068555148558</c:v>
                </c:pt>
                <c:pt idx="804">
                  <c:v>-316.98978299638497</c:v>
                </c:pt>
                <c:pt idx="805">
                  <c:v>-316.54694572201981</c:v>
                </c:pt>
                <c:pt idx="806">
                  <c:v>-316.0921904012888</c:v>
                </c:pt>
                <c:pt idx="807">
                  <c:v>-315.62553415580709</c:v>
                </c:pt>
                <c:pt idx="808">
                  <c:v>-315.14699455526187</c:v>
                </c:pt>
                <c:pt idx="809">
                  <c:v>-314.65658961675035</c:v>
                </c:pt>
                <c:pt idx="810">
                  <c:v>-314.15433780410194</c:v>
                </c:pt>
                <c:pt idx="811">
                  <c:v>-313.64025802718294</c:v>
                </c:pt>
                <c:pt idx="812">
                  <c:v>-313.11436964118434</c:v>
                </c:pt>
                <c:pt idx="813">
                  <c:v>-312.5766924458934</c:v>
                </c:pt>
                <c:pt idx="814">
                  <c:v>-312.0272466849479</c:v>
                </c:pt>
                <c:pt idx="815">
                  <c:v>-311.46605304507437</c:v>
                </c:pt>
                <c:pt idx="816">
                  <c:v>-310.89313265530876</c:v>
                </c:pt>
                <c:pt idx="817">
                  <c:v>-310.30850708620125</c:v>
                </c:pt>
                <c:pt idx="818">
                  <c:v>-309.71219834900393</c:v>
                </c:pt>
                <c:pt idx="819">
                  <c:v>-309.10422889484227</c:v>
                </c:pt>
                <c:pt idx="820">
                  <c:v>-308.48462161386971</c:v>
                </c:pt>
                <c:pt idx="821">
                  <c:v>-307.85339983440565</c:v>
                </c:pt>
                <c:pt idx="822">
                  <c:v>-307.21058732205762</c:v>
                </c:pt>
                <c:pt idx="823">
                  <c:v>-306.55620827882609</c:v>
                </c:pt>
                <c:pt idx="824">
                  <c:v>-305.89028734219329</c:v>
                </c:pt>
                <c:pt idx="825">
                  <c:v>-305.21284958419585</c:v>
                </c:pt>
                <c:pt idx="826">
                  <c:v>-304.52392051048059</c:v>
                </c:pt>
                <c:pt idx="827">
                  <c:v>-303.82352605934437</c:v>
                </c:pt>
                <c:pt idx="828">
                  <c:v>-303.11169260075746</c:v>
                </c:pt>
                <c:pt idx="829">
                  <c:v>-302.38844693537067</c:v>
                </c:pt>
                <c:pt idx="830">
                  <c:v>-301.65381629350634</c:v>
                </c:pt>
                <c:pt idx="831">
                  <c:v>-300.90782833413317</c:v>
                </c:pt>
                <c:pt idx="832">
                  <c:v>-300.15051114382476</c:v>
                </c:pt>
                <c:pt idx="833">
                  <c:v>-299.38189323570214</c:v>
                </c:pt>
                <c:pt idx="834">
                  <c:v>-298.60200354836036</c:v>
                </c:pt>
                <c:pt idx="835">
                  <c:v>-297.81087144477885</c:v>
                </c:pt>
                <c:pt idx="836">
                  <c:v>-297.00852671121589</c:v>
                </c:pt>
                <c:pt idx="837">
                  <c:v>-296.19499955608723</c:v>
                </c:pt>
                <c:pt idx="838">
                  <c:v>-295.37032060882871</c:v>
                </c:pt>
                <c:pt idx="839">
                  <c:v>-294.53452091874294</c:v>
                </c:pt>
                <c:pt idx="840">
                  <c:v>-293.68763195383053</c:v>
                </c:pt>
                <c:pt idx="841">
                  <c:v>-292.82968559960506</c:v>
                </c:pt>
                <c:pt idx="842">
                  <c:v>-291.96071415789277</c:v>
                </c:pt>
                <c:pt idx="843">
                  <c:v>-291.08075034561625</c:v>
                </c:pt>
                <c:pt idx="844">
                  <c:v>-290.18982729356281</c:v>
                </c:pt>
                <c:pt idx="845">
                  <c:v>-289.28797854513692</c:v>
                </c:pt>
                <c:pt idx="846">
                  <c:v>-288.37523805509738</c:v>
                </c:pt>
                <c:pt idx="847">
                  <c:v>-287.45164018827904</c:v>
                </c:pt>
                <c:pt idx="848">
                  <c:v>-286.51721971829858</c:v>
                </c:pt>
                <c:pt idx="849">
                  <c:v>-285.57201182624584</c:v>
                </c:pt>
                <c:pt idx="850">
                  <c:v>-284.61605209935863</c:v>
                </c:pt>
                <c:pt idx="851">
                  <c:v>-283.64937652968342</c:v>
                </c:pt>
                <c:pt idx="852">
                  <c:v>-282.67202151271994</c:v>
                </c:pt>
                <c:pt idx="853">
                  <c:v>-281.68402384605071</c:v>
                </c:pt>
                <c:pt idx="854">
                  <c:v>-280.68542072795606</c:v>
                </c:pt>
                <c:pt idx="855">
                  <c:v>-279.67624975601336</c:v>
                </c:pt>
                <c:pt idx="856">
                  <c:v>-278.65654892568131</c:v>
                </c:pt>
                <c:pt idx="857">
                  <c:v>-277.62635662886976</c:v>
                </c:pt>
                <c:pt idx="858">
                  <c:v>-276.58571165249384</c:v>
                </c:pt>
                <c:pt idx="859">
                  <c:v>-275.53465317701415</c:v>
                </c:pt>
                <c:pt idx="860">
                  <c:v>-274.47322077496096</c:v>
                </c:pt>
                <c:pt idx="861">
                  <c:v>-273.40145440944491</c:v>
                </c:pt>
                <c:pt idx="862">
                  <c:v>-272.31939443265196</c:v>
                </c:pt>
                <c:pt idx="863">
                  <c:v>-271.22708158432442</c:v>
                </c:pt>
                <c:pt idx="864">
                  <c:v>-270.12455699022678</c:v>
                </c:pt>
                <c:pt idx="865">
                  <c:v>-269.01186216059767</c:v>
                </c:pt>
                <c:pt idx="866">
                  <c:v>-267.88903898858678</c:v>
                </c:pt>
                <c:pt idx="867">
                  <c:v>-266.75612974867749</c:v>
                </c:pt>
                <c:pt idx="868">
                  <c:v>-265.61317709509552</c:v>
                </c:pt>
                <c:pt idx="869">
                  <c:v>-264.46022406020268</c:v>
                </c:pt>
                <c:pt idx="870">
                  <c:v>-263.29731405287691</c:v>
                </c:pt>
                <c:pt idx="871">
                  <c:v>-262.12449085687791</c:v>
                </c:pt>
                <c:pt idx="872">
                  <c:v>-260.9417986291985</c:v>
                </c:pt>
                <c:pt idx="873">
                  <c:v>-259.74928189840239</c:v>
                </c:pt>
                <c:pt idx="874">
                  <c:v>-258.54698556294727</c:v>
                </c:pt>
                <c:pt idx="875">
                  <c:v>-257.33495488949478</c:v>
                </c:pt>
                <c:pt idx="876">
                  <c:v>-256.11323551120597</c:v>
                </c:pt>
                <c:pt idx="877">
                  <c:v>-254.88187342602342</c:v>
                </c:pt>
                <c:pt idx="878">
                  <c:v>-253.64091499493904</c:v>
                </c:pt>
                <c:pt idx="879">
                  <c:v>-252.39040694024891</c:v>
                </c:pt>
                <c:pt idx="880">
                  <c:v>-251.13039634379413</c:v>
                </c:pt>
                <c:pt idx="881">
                  <c:v>-249.86093064518798</c:v>
                </c:pt>
                <c:pt idx="882">
                  <c:v>-248.58205764003</c:v>
                </c:pt>
                <c:pt idx="883">
                  <c:v>-247.29382547810644</c:v>
                </c:pt>
                <c:pt idx="884">
                  <c:v>-245.99628266157742</c:v>
                </c:pt>
                <c:pt idx="885">
                  <c:v>-244.68947804315076</c:v>
                </c:pt>
                <c:pt idx="886">
                  <c:v>-243.37346082424264</c:v>
                </c:pt>
                <c:pt idx="887">
                  <c:v>-242.04828055312532</c:v>
                </c:pt>
                <c:pt idx="888">
                  <c:v>-240.71398712306143</c:v>
                </c:pt>
                <c:pt idx="889">
                  <c:v>-239.37063077042566</c:v>
                </c:pt>
                <c:pt idx="890">
                  <c:v>-238.01826207281326</c:v>
                </c:pt>
                <c:pt idx="891">
                  <c:v>-236.65693194713583</c:v>
                </c:pt>
                <c:pt idx="892">
                  <c:v>-235.28669164770417</c:v>
                </c:pt>
                <c:pt idx="893">
                  <c:v>-233.90759276429873</c:v>
                </c:pt>
                <c:pt idx="894">
                  <c:v>-232.51968722022707</c:v>
                </c:pt>
                <c:pt idx="895">
                  <c:v>-231.12302727036916</c:v>
                </c:pt>
                <c:pt idx="896">
                  <c:v>-229.71766549920969</c:v>
                </c:pt>
                <c:pt idx="897">
                  <c:v>-228.30365481885843</c:v>
                </c:pt>
                <c:pt idx="898">
                  <c:v>-226.88104846705812</c:v>
                </c:pt>
                <c:pt idx="899">
                  <c:v>-225.44990000518001</c:v>
                </c:pt>
                <c:pt idx="900">
                  <c:v>-224.01026331620713</c:v>
                </c:pt>
                <c:pt idx="901">
                  <c:v>-222.56219260270578</c:v>
                </c:pt>
                <c:pt idx="902">
                  <c:v>-221.10574238478472</c:v>
                </c:pt>
                <c:pt idx="903">
                  <c:v>-219.64096749804247</c:v>
                </c:pt>
                <c:pt idx="904">
                  <c:v>-218.1679230915027</c:v>
                </c:pt>
                <c:pt idx="905">
                  <c:v>-216.68666462553801</c:v>
                </c:pt>
                <c:pt idx="906">
                  <c:v>-215.19724786978162</c:v>
                </c:pt>
                <c:pt idx="907">
                  <c:v>-213.69972890102787</c:v>
                </c:pt>
                <c:pt idx="908">
                  <c:v>-212.19416410112066</c:v>
                </c:pt>
                <c:pt idx="909">
                  <c:v>-210.6806101548309</c:v>
                </c:pt>
                <c:pt idx="910">
                  <c:v>-209.15912404772223</c:v>
                </c:pt>
                <c:pt idx="911">
                  <c:v>-207.62976306400537</c:v>
                </c:pt>
                <c:pt idx="912">
                  <c:v>-206.0925847843817</c:v>
                </c:pt>
                <c:pt idx="913">
                  <c:v>-204.54764708387492</c:v>
                </c:pt>
                <c:pt idx="914">
                  <c:v>-202.99500812965226</c:v>
                </c:pt>
                <c:pt idx="915">
                  <c:v>-201.43472637883463</c:v>
                </c:pt>
                <c:pt idx="916">
                  <c:v>-199.86686057629535</c:v>
                </c:pt>
                <c:pt idx="917">
                  <c:v>-198.29146975244873</c:v>
                </c:pt>
                <c:pt idx="918">
                  <c:v>-196.70861322102726</c:v>
                </c:pt>
                <c:pt idx="919">
                  <c:v>-195.11835057684871</c:v>
                </c:pt>
                <c:pt idx="920">
                  <c:v>-193.52074169357221</c:v>
                </c:pt>
                <c:pt idx="921">
                  <c:v>-191.91584672144401</c:v>
                </c:pt>
                <c:pt idx="922">
                  <c:v>-190.30372608503288</c:v>
                </c:pt>
                <c:pt idx="923">
                  <c:v>-188.68444048095512</c:v>
                </c:pt>
                <c:pt idx="924">
                  <c:v>-187.05805087558917</c:v>
                </c:pt>
                <c:pt idx="925">
                  <c:v>-185.4246185027805</c:v>
                </c:pt>
                <c:pt idx="926">
                  <c:v>-183.78420486153578</c:v>
                </c:pt>
                <c:pt idx="927">
                  <c:v>-182.13687171370779</c:v>
                </c:pt>
                <c:pt idx="928">
                  <c:v>-180.48268108166977</c:v>
                </c:pt>
                <c:pt idx="929">
                  <c:v>-178.82169524598046</c:v>
                </c:pt>
                <c:pt idx="930">
                  <c:v>-177.15397674303924</c:v>
                </c:pt>
                <c:pt idx="931">
                  <c:v>-175.4795883627315</c:v>
                </c:pt>
                <c:pt idx="932">
                  <c:v>-173.7985931460646</c:v>
                </c:pt>
                <c:pt idx="933">
                  <c:v>-172.11105438279452</c:v>
                </c:pt>
                <c:pt idx="934">
                  <c:v>-170.41703560904276</c:v>
                </c:pt>
                <c:pt idx="935">
                  <c:v>-168.71660060490444</c:v>
                </c:pt>
                <c:pt idx="936">
                  <c:v>-167.00981339204677</c:v>
                </c:pt>
                <c:pt idx="937">
                  <c:v>-165.29673823129872</c:v>
                </c:pt>
                <c:pt idx="938">
                  <c:v>-163.57743962023159</c:v>
                </c:pt>
                <c:pt idx="939">
                  <c:v>-161.85198229073055</c:v>
                </c:pt>
                <c:pt idx="940">
                  <c:v>-160.12043120655773</c:v>
                </c:pt>
                <c:pt idx="941">
                  <c:v>-158.38285156090598</c:v>
                </c:pt>
                <c:pt idx="942">
                  <c:v>-156.63930877394466</c:v>
                </c:pt>
                <c:pt idx="943">
                  <c:v>-154.88986849035632</c:v>
                </c:pt>
                <c:pt idx="944">
                  <c:v>-153.13459657686533</c:v>
                </c:pt>
                <c:pt idx="945">
                  <c:v>-151.37355911975789</c:v>
                </c:pt>
                <c:pt idx="946">
                  <c:v>-149.60682242239386</c:v>
                </c:pt>
                <c:pt idx="947">
                  <c:v>-147.83445300271052</c:v>
                </c:pt>
                <c:pt idx="948">
                  <c:v>-146.0565175907181</c:v>
                </c:pt>
                <c:pt idx="949">
                  <c:v>-144.27308312598731</c:v>
                </c:pt>
                <c:pt idx="950">
                  <c:v>-142.48421675512927</c:v>
                </c:pt>
                <c:pt idx="951">
                  <c:v>-140.68998582926719</c:v>
                </c:pt>
                <c:pt idx="952">
                  <c:v>-138.8904579015007</c:v>
                </c:pt>
                <c:pt idx="953">
                  <c:v>-137.08570072436245</c:v>
                </c:pt>
                <c:pt idx="954">
                  <c:v>-135.27578224726722</c:v>
                </c:pt>
                <c:pt idx="955">
                  <c:v>-133.46077061395368</c:v>
                </c:pt>
                <c:pt idx="956">
                  <c:v>-131.64073415991862</c:v>
                </c:pt>
                <c:pt idx="957">
                  <c:v>-129.81574140984421</c:v>
                </c:pt>
                <c:pt idx="958">
                  <c:v>-127.98586107501797</c:v>
                </c:pt>
                <c:pt idx="959">
                  <c:v>-126.1511620507459</c:v>
                </c:pt>
                <c:pt idx="960">
                  <c:v>-124.31171341375841</c:v>
                </c:pt>
                <c:pt idx="961">
                  <c:v>-122.46758441960966</c:v>
                </c:pt>
                <c:pt idx="962">
                  <c:v>-120.61884450007007</c:v>
                </c:pt>
                <c:pt idx="963">
                  <c:v>-118.76556326051214</c:v>
                </c:pt>
                <c:pt idx="964">
                  <c:v>-116.90781047728989</c:v>
                </c:pt>
                <c:pt idx="965">
                  <c:v>-115.04565609511168</c:v>
                </c:pt>
                <c:pt idx="966">
                  <c:v>-113.17917022440686</c:v>
                </c:pt>
                <c:pt idx="967">
                  <c:v>-111.30842313868601</c:v>
                </c:pt>
                <c:pt idx="968">
                  <c:v>-109.43348527189525</c:v>
                </c:pt>
                <c:pt idx="969">
                  <c:v>-107.55442721576425</c:v>
                </c:pt>
                <c:pt idx="970">
                  <c:v>-105.67131971714853</c:v>
                </c:pt>
                <c:pt idx="971">
                  <c:v>-103.78423367536585</c:v>
                </c:pt>
                <c:pt idx="972">
                  <c:v>-101.89324013952674</c:v>
                </c:pt>
                <c:pt idx="973">
                  <c:v>-99.998410305859593</c:v>
                </c:pt>
                <c:pt idx="974">
                  <c:v>-98.099815515030002</c:v>
                </c:pt>
                <c:pt idx="975">
                  <c:v>-96.197527249454936</c:v>
                </c:pt>
                <c:pt idx="976">
                  <c:v>-94.291617130611215</c:v>
                </c:pt>
                <c:pt idx="977">
                  <c:v>-92.382156916339113</c:v>
                </c:pt>
                <c:pt idx="978">
                  <c:v>-90.469218498140606</c:v>
                </c:pt>
                <c:pt idx="979">
                  <c:v>-88.552873898472612</c:v>
                </c:pt>
                <c:pt idx="980">
                  <c:v>-86.633195268035351</c:v>
                </c:pt>
                <c:pt idx="981">
                  <c:v>-84.710254883055896</c:v>
                </c:pt>
                <c:pt idx="982">
                  <c:v>-82.784125142566921</c:v>
                </c:pt>
                <c:pt idx="983">
                  <c:v>-80.854878565680878</c:v>
                </c:pt>
                <c:pt idx="984">
                  <c:v>-78.922587788859659</c:v>
                </c:pt>
                <c:pt idx="985">
                  <c:v>-76.987325563179766</c:v>
                </c:pt>
                <c:pt idx="986">
                  <c:v>-75.049164751593281</c:v>
                </c:pt>
                <c:pt idx="987">
                  <c:v>-73.108178326184529</c:v>
                </c:pt>
                <c:pt idx="988">
                  <c:v>-71.164439365422666</c:v>
                </c:pt>
                <c:pt idx="989">
                  <c:v>-69.218021051410318</c:v>
                </c:pt>
                <c:pt idx="990">
                  <c:v>-67.268996667128164</c:v>
                </c:pt>
                <c:pt idx="991">
                  <c:v>-65.317439593675886</c:v>
                </c:pt>
                <c:pt idx="992">
                  <c:v>-63.363423307509365</c:v>
                </c:pt>
                <c:pt idx="993">
                  <c:v>-61.407021377674241</c:v>
                </c:pt>
                <c:pt idx="994">
                  <c:v>-59.448307463036038</c:v>
                </c:pt>
                <c:pt idx="995">
                  <c:v>-57.487355309506924</c:v>
                </c:pt>
                <c:pt idx="996">
                  <c:v>-55.524238747269116</c:v>
                </c:pt>
                <c:pt idx="997">
                  <c:v>-53.559031687995208</c:v>
                </c:pt>
                <c:pt idx="998">
                  <c:v>-51.591808122065359</c:v>
                </c:pt>
                <c:pt idx="999">
                  <c:v>-49.622642115781538</c:v>
                </c:pt>
                <c:pt idx="1000">
                  <c:v>-47.651607808578923</c:v>
                </c:pt>
                <c:pt idx="1001">
                  <c:v>-45.678779410234561</c:v>
                </c:pt>
                <c:pt idx="1002">
                  <c:v>-43.704231198073295</c:v>
                </c:pt>
                <c:pt idx="1003">
                  <c:v>-41.728037514171305</c:v>
                </c:pt>
                <c:pt idx="1004">
                  <c:v>-39.75027276255701</c:v>
                </c:pt>
                <c:pt idx="1005">
                  <c:v>-37.771011406409833</c:v>
                </c:pt>
                <c:pt idx="1006">
                  <c:v>-35.790327965256587</c:v>
                </c:pt>
                <c:pt idx="1007">
                  <c:v>-33.808297012165845</c:v>
                </c:pt>
                <c:pt idx="1008">
                  <c:v>-31.824993170940218</c:v>
                </c:pt>
                <c:pt idx="1009">
                  <c:v>-29.840491113306793</c:v>
                </c:pt>
                <c:pt idx="1010">
                  <c:v>-27.85486555610569</c:v>
                </c:pt>
                <c:pt idx="1011">
                  <c:v>-25.868191258476987</c:v>
                </c:pt>
                <c:pt idx="1012">
                  <c:v>-23.880543019046012</c:v>
                </c:pt>
                <c:pt idx="1013">
                  <c:v>-21.891995673107179</c:v>
                </c:pt>
                <c:pt idx="1014">
                  <c:v>-19.902624089806395</c:v>
                </c:pt>
                <c:pt idx="1015">
                  <c:v>-17.912503169322271</c:v>
                </c:pt>
                <c:pt idx="1016">
                  <c:v>-15.921707840046064</c:v>
                </c:pt>
                <c:pt idx="1017">
                  <c:v>-13.930313055760655</c:v>
                </c:pt>
                <c:pt idx="1018">
                  <c:v>-11.9383937928185</c:v>
                </c:pt>
                <c:pt idx="1019">
                  <c:v>-9.9460250473187664</c:v>
                </c:pt>
                <c:pt idx="1020">
                  <c:v>-7.9532818322837189</c:v>
                </c:pt>
                <c:pt idx="1021">
                  <c:v>-5.9602391748344603</c:v>
                </c:pt>
                <c:pt idx="1022">
                  <c:v>-3.9669721133661535</c:v>
                </c:pt>
                <c:pt idx="1023">
                  <c:v>-1.9735556947228123</c:v>
                </c:pt>
                <c:pt idx="1024">
                  <c:v>1.9935028628229642E-2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3C-48CD-9521-DCA810071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146048"/>
        <c:axId val="300146440"/>
      </c:lineChart>
      <c:lineChart>
        <c:grouping val="standard"/>
        <c:varyColors val="0"/>
        <c:ser>
          <c:idx val="1"/>
          <c:order val="1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'3-2'!$H$27:$H$1050</c:f>
              <c:numCache>
                <c:formatCode>0.0000</c:formatCode>
                <c:ptCount val="1024"/>
                <c:pt idx="0">
                  <c:v>0</c:v>
                </c:pt>
                <c:pt idx="1">
                  <c:v>1.9934712341609594E-5</c:v>
                </c:pt>
                <c:pt idx="2">
                  <c:v>3.98686741379077E-5</c:v>
                </c:pt>
                <c:pt idx="3">
                  <c:v>5.9801134871840996E-5</c:v>
                </c:pt>
                <c:pt idx="4">
                  <c:v>7.9731344082871393E-5</c:v>
                </c:pt>
                <c:pt idx="5">
                  <c:v>9.9658551395231043E-5</c:v>
                </c:pt>
                <c:pt idx="6">
                  <c:v>1.1958200654617407E-4</c:v>
                </c:pt>
                <c:pt idx="7">
                  <c:v>1.395009594142242E-4</c:v>
                </c:pt>
                <c:pt idx="8">
                  <c:v>1.5941466004741668E-4</c:v>
                </c:pt>
                <c:pt idx="9">
                  <c:v>1.7932235869153458E-4</c:v>
                </c:pt>
                <c:pt idx="10">
                  <c:v>1.9922330581833658E-4</c:v>
                </c:pt>
                <c:pt idx="11">
                  <c:v>2.1911675215377735E-4</c:v>
                </c:pt>
                <c:pt idx="12">
                  <c:v>2.3900194870621756E-4</c:v>
                </c:pt>
                <c:pt idx="13">
                  <c:v>2.5887814679462353E-4</c:v>
                </c:pt>
                <c:pt idx="14">
                  <c:v>2.7874459807675548E-4</c:v>
                </c:pt>
                <c:pt idx="15">
                  <c:v>2.9860055457734232E-4</c:v>
                </c:pt>
                <c:pt idx="16">
                  <c:v>3.1844526871624337E-4</c:v>
                </c:pt>
                <c:pt idx="17">
                  <c:v>3.38277993336595E-4</c:v>
                </c:pt>
                <c:pt idx="18">
                  <c:v>3.5809798173294048E-4</c:v>
                </c:pt>
                <c:pt idx="19">
                  <c:v>3.7790448767934459E-4</c:v>
                </c:pt>
                <c:pt idx="20">
                  <c:v>3.9769676545748836E-4</c:v>
                </c:pt>
                <c:pt idx="21">
                  <c:v>4.1747406988474587E-4</c:v>
                </c:pt>
                <c:pt idx="22">
                  <c:v>4.3723565634224044E-4</c:v>
                </c:pt>
                <c:pt idx="23">
                  <c:v>4.5698078080287944E-4</c:v>
                </c:pt>
                <c:pt idx="24">
                  <c:v>4.7670869985936757E-4</c:v>
                </c:pt>
                <c:pt idx="25">
                  <c:v>4.9641867075219542E-4</c:v>
                </c:pt>
                <c:pt idx="26">
                  <c:v>5.1610995139760561E-4</c:v>
                </c:pt>
                <c:pt idx="27">
                  <c:v>5.3578180041553109E-4</c:v>
                </c:pt>
                <c:pt idx="28">
                  <c:v>5.554334771575095E-4</c:v>
                </c:pt>
                <c:pt idx="29">
                  <c:v>5.7506424173456782E-4</c:v>
                </c:pt>
                <c:pt idx="30">
                  <c:v>5.946733550450797E-4</c:v>
                </c:pt>
                <c:pt idx="31">
                  <c:v>6.1426007880259221E-4</c:v>
                </c:pt>
                <c:pt idx="32">
                  <c:v>6.3382367556362343E-4</c:v>
                </c:pt>
                <c:pt idx="33">
                  <c:v>6.5336340875542676E-4</c:v>
                </c:pt>
                <c:pt idx="34">
                  <c:v>6.7287854270372269E-4</c:v>
                </c:pt>
                <c:pt idx="35">
                  <c:v>6.9236834266039795E-4</c:v>
                </c:pt>
                <c:pt idx="36">
                  <c:v>7.1183207483116776E-4</c:v>
                </c:pt>
                <c:pt idx="37">
                  <c:v>7.3126900640320424E-4</c:v>
                </c:pt>
                <c:pt idx="38">
                  <c:v>7.5067840557272673E-4</c:v>
                </c:pt>
                <c:pt idx="39">
                  <c:v>7.7005954157255386E-4</c:v>
                </c:pt>
                <c:pt idx="40">
                  <c:v>7.8941168469961781E-4</c:v>
                </c:pt>
                <c:pt idx="41">
                  <c:v>8.08734106342437E-4</c:v>
                </c:pt>
                <c:pt idx="42">
                  <c:v>8.2802607900854877E-4</c:v>
                </c:pt>
                <c:pt idx="43">
                  <c:v>8.4728687635189995E-4</c:v>
                </c:pt>
                <c:pt idx="44">
                  <c:v>8.6651577320019353E-4</c:v>
                </c:pt>
                <c:pt idx="45">
                  <c:v>8.8571204558219132E-4</c:v>
                </c:pt>
                <c:pt idx="46">
                  <c:v>9.0487497075497191E-4</c:v>
                </c:pt>
                <c:pt idx="47">
                  <c:v>9.2400382723114205E-4</c:v>
                </c:pt>
                <c:pt idx="48">
                  <c:v>9.4309789480600083E-4</c:v>
                </c:pt>
                <c:pt idx="49">
                  <c:v>9.62156454584655E-4</c:v>
                </c:pt>
                <c:pt idx="50">
                  <c:v>9.8117878900908645E-4</c:v>
                </c:pt>
                <c:pt idx="51">
                  <c:v>1.0001641818851673E-3</c:v>
                </c:pt>
                <c:pt idx="52">
                  <c:v>1.0191119184096255E-3</c:v>
                </c:pt>
                <c:pt idx="53">
                  <c:v>1.0380212851969573E-3</c:v>
                </c:pt>
                <c:pt idx="54">
                  <c:v>1.0568915703062854E-3</c:v>
                </c:pt>
                <c:pt idx="55">
                  <c:v>1.0757220632681647E-3</c:v>
                </c:pt>
                <c:pt idx="56">
                  <c:v>1.0945120551113317E-3</c:v>
                </c:pt>
                <c:pt idx="57">
                  <c:v>1.1132608383893957E-3</c:v>
                </c:pt>
                <c:pt idx="58">
                  <c:v>1.1319677072074768E-3</c:v>
                </c:pt>
                <c:pt idx="59">
                  <c:v>1.1506319572487814E-3</c:v>
                </c:pt>
                <c:pt idx="60">
                  <c:v>1.1692528858011191E-3</c:v>
                </c:pt>
                <c:pt idx="61">
                  <c:v>1.1878297917833616E-3</c:v>
                </c:pt>
                <c:pt idx="62">
                  <c:v>1.2063619757718383E-3</c:v>
                </c:pt>
                <c:pt idx="63">
                  <c:v>1.2248487400266688E-3</c:v>
                </c:pt>
                <c:pt idx="64">
                  <c:v>1.2432893885180334E-3</c:v>
                </c:pt>
                <c:pt idx="65">
                  <c:v>1.2616832269523785E-3</c:v>
                </c:pt>
                <c:pt idx="66">
                  <c:v>1.2800295627985576E-3</c:v>
                </c:pt>
                <c:pt idx="67">
                  <c:v>1.2983277053139044E-3</c:v>
                </c:pt>
                <c:pt idx="68">
                  <c:v>1.3165769655702402E-3</c:v>
                </c:pt>
                <c:pt idx="69">
                  <c:v>1.3347766564798106E-3</c:v>
                </c:pt>
                <c:pt idx="70">
                  <c:v>1.3529260928211574E-3</c:v>
                </c:pt>
                <c:pt idx="71">
                  <c:v>1.3710245912649133E-3</c:v>
                </c:pt>
                <c:pt idx="72">
                  <c:v>1.3890714703995329E-3</c:v>
                </c:pt>
                <c:pt idx="73">
                  <c:v>1.4070660507569457E-3</c:v>
                </c:pt>
                <c:pt idx="74">
                  <c:v>1.4250076548381397E-3</c:v>
                </c:pt>
                <c:pt idx="75">
                  <c:v>1.4428956071386692E-3</c:v>
                </c:pt>
                <c:pt idx="76">
                  <c:v>1.460729234174086E-3</c:v>
                </c:pt>
                <c:pt idx="77">
                  <c:v>1.4785078645052974E-3</c:v>
                </c:pt>
                <c:pt idx="78">
                  <c:v>1.4962308287638473E-3</c:v>
                </c:pt>
                <c:pt idx="79">
                  <c:v>1.5138974596771151E-3</c:v>
                </c:pt>
                <c:pt idx="80">
                  <c:v>1.5315070920934417E-3</c:v>
                </c:pt>
                <c:pt idx="81">
                  <c:v>1.5490590630071702E-3</c:v>
                </c:pt>
                <c:pt idx="82">
                  <c:v>1.5665527115836092E-3</c:v>
                </c:pt>
                <c:pt idx="83">
                  <c:v>1.583987379183913E-3</c:v>
                </c:pt>
                <c:pt idx="84">
                  <c:v>1.6013624093898808E-3</c:v>
                </c:pt>
                <c:pt idx="85">
                  <c:v>1.6186771480286681E-3</c:v>
                </c:pt>
                <c:pt idx="86">
                  <c:v>1.6359309431974198E-3</c:v>
                </c:pt>
                <c:pt idx="87">
                  <c:v>1.6531231452878113E-3</c:v>
                </c:pt>
                <c:pt idx="88">
                  <c:v>1.6702531070105098E-3</c:v>
                </c:pt>
                <c:pt idx="89">
                  <c:v>1.6873201834195417E-3</c:v>
                </c:pt>
                <c:pt idx="90">
                  <c:v>1.7043237319365749E-3</c:v>
                </c:pt>
                <c:pt idx="91">
                  <c:v>1.7212631123751159E-3</c:v>
                </c:pt>
                <c:pt idx="92">
                  <c:v>1.7381376869646092E-3</c:v>
                </c:pt>
                <c:pt idx="93">
                  <c:v>1.7549468203744499E-3</c:v>
                </c:pt>
                <c:pt idx="94">
                  <c:v>1.7716898797379046E-3</c:v>
                </c:pt>
                <c:pt idx="95">
                  <c:v>1.7883662346759399E-3</c:v>
                </c:pt>
                <c:pt idx="96">
                  <c:v>1.8049752573209555E-3</c:v>
                </c:pt>
                <c:pt idx="97">
                  <c:v>1.8215163223404222E-3</c:v>
                </c:pt>
                <c:pt idx="98">
                  <c:v>1.8379888069604278E-3</c:v>
                </c:pt>
                <c:pt idx="99">
                  <c:v>1.8543920909891239E-3</c:v>
                </c:pt>
                <c:pt idx="100">
                  <c:v>1.8707255568400751E-3</c:v>
                </c:pt>
                <c:pt idx="101">
                  <c:v>1.8869885895555134E-3</c:v>
                </c:pt>
                <c:pt idx="102">
                  <c:v>1.9031805768294902E-3</c:v>
                </c:pt>
                <c:pt idx="103">
                  <c:v>1.9193009090309298E-3</c:v>
                </c:pt>
                <c:pt idx="104">
                  <c:v>1.9353489792265813E-3</c:v>
                </c:pt>
                <c:pt idx="105">
                  <c:v>1.9513241832038715E-3</c:v>
                </c:pt>
                <c:pt idx="106">
                  <c:v>1.9672259194936531E-3</c:v>
                </c:pt>
                <c:pt idx="107">
                  <c:v>1.9830535893928486E-3</c:v>
                </c:pt>
                <c:pt idx="108">
                  <c:v>1.9988065969869934E-3</c:v>
                </c:pt>
                <c:pt idx="109">
                  <c:v>2.0144843491726712E-3</c:v>
                </c:pt>
                <c:pt idx="110">
                  <c:v>2.0300862556798453E-3</c:v>
                </c:pt>
                <c:pt idx="111">
                  <c:v>2.0456117290940799E-3</c:v>
                </c:pt>
                <c:pt idx="112">
                  <c:v>2.0610601848786605E-3</c:v>
                </c:pt>
                <c:pt idx="113">
                  <c:v>2.0764310413965976E-3</c:v>
                </c:pt>
                <c:pt idx="114">
                  <c:v>2.0917237199325287E-3</c:v>
                </c:pt>
                <c:pt idx="115">
                  <c:v>2.1069376447145037E-3</c:v>
                </c:pt>
                <c:pt idx="116">
                  <c:v>2.1220722429356668E-3</c:v>
                </c:pt>
                <c:pt idx="117">
                  <c:v>2.1371269447758201E-3</c:v>
                </c:pt>
                <c:pt idx="118">
                  <c:v>2.1521011834228776E-3</c:v>
                </c:pt>
                <c:pt idx="119">
                  <c:v>2.1669943950942063E-3</c:v>
                </c:pt>
                <c:pt idx="120">
                  <c:v>2.1818060190578522E-3</c:v>
                </c:pt>
                <c:pt idx="121">
                  <c:v>2.1965354976536539E-3</c:v>
                </c:pt>
                <c:pt idx="122">
                  <c:v>2.2111822763142357E-3</c:v>
                </c:pt>
                <c:pt idx="123">
                  <c:v>2.2257458035858887E-3</c:v>
                </c:pt>
                <c:pt idx="124">
                  <c:v>2.2402255311493339E-3</c:v>
                </c:pt>
                <c:pt idx="125">
                  <c:v>2.2546209138403633E-3</c:v>
                </c:pt>
                <c:pt idx="126">
                  <c:v>2.2689314096703711E-3</c:v>
                </c:pt>
                <c:pt idx="127">
                  <c:v>2.2831564798467532E-3</c:v>
                </c:pt>
                <c:pt idx="128">
                  <c:v>2.8735106693633488</c:v>
                </c:pt>
                <c:pt idx="129">
                  <c:v>2.8910880070008074</c:v>
                </c:pt>
                <c:pt idx="130">
                  <c:v>2.9085564946828923</c:v>
                </c:pt>
                <c:pt idx="131">
                  <c:v>2.9259154747180722</c:v>
                </c:pt>
                <c:pt idx="132">
                  <c:v>2.9431642935377935</c:v>
                </c:pt>
                <c:pt idx="133">
                  <c:v>2.9603023017210925</c:v>
                </c:pt>
                <c:pt idx="134">
                  <c:v>2.977328854019047</c:v>
                </c:pt>
                <c:pt idx="135">
                  <c:v>2.9942433093790646</c:v>
                </c:pt>
                <c:pt idx="136">
                  <c:v>3.0110450309690249</c:v>
                </c:pt>
                <c:pt idx="137">
                  <c:v>3.0277333862012479</c:v>
                </c:pt>
                <c:pt idx="138">
                  <c:v>3.0443077467563229</c:v>
                </c:pt>
                <c:pt idx="139">
                  <c:v>3.0607674886067531</c:v>
                </c:pt>
                <c:pt idx="140">
                  <c:v>3.0771119920404573</c:v>
                </c:pt>
                <c:pt idx="141">
                  <c:v>3.0933406416841014</c:v>
                </c:pt>
                <c:pt idx="142">
                  <c:v>3.109452826526264</c:v>
                </c:pt>
                <c:pt idx="143">
                  <c:v>3.1254479399404445</c:v>
                </c:pt>
                <c:pt idx="144">
                  <c:v>3.1413253797079022</c:v>
                </c:pt>
                <c:pt idx="145">
                  <c:v>3.1570845480403276</c:v>
                </c:pt>
                <c:pt idx="146">
                  <c:v>3.172724851602351</c:v>
                </c:pt>
                <c:pt idx="147">
                  <c:v>3.1882457015338841</c:v>
                </c:pt>
                <c:pt idx="148">
                  <c:v>3.2036465134722842</c:v>
                </c:pt>
                <c:pt idx="149">
                  <c:v>3.2189267075743624</c:v>
                </c:pt>
                <c:pt idx="150">
                  <c:v>3.2340857085382102</c:v>
                </c:pt>
                <c:pt idx="151">
                  <c:v>3.2491229456248631</c:v>
                </c:pt>
                <c:pt idx="152">
                  <c:v>3.2640378526797855</c:v>
                </c:pt>
                <c:pt idx="153">
                  <c:v>3.2788298681541894</c:v>
                </c:pt>
                <c:pt idx="154">
                  <c:v>3.2934984351261747</c:v>
                </c:pt>
                <c:pt idx="155">
                  <c:v>3.3080430013217006</c:v>
                </c:pt>
                <c:pt idx="156">
                  <c:v>3.3224630191353728</c:v>
                </c:pt>
                <c:pt idx="157">
                  <c:v>3.336757945651069</c:v>
                </c:pt>
                <c:pt idx="158">
                  <c:v>3.3509272426623733</c:v>
                </c:pt>
                <c:pt idx="159">
                  <c:v>3.3649703766928427</c:v>
                </c:pt>
                <c:pt idx="160">
                  <c:v>3.3788868190160901</c:v>
                </c:pt>
                <c:pt idx="161">
                  <c:v>3.392676045675695</c:v>
                </c:pt>
                <c:pt idx="162">
                  <c:v>3.4063375375049283</c:v>
                </c:pt>
                <c:pt idx="163">
                  <c:v>3.4198707801462964</c:v>
                </c:pt>
                <c:pt idx="164">
                  <c:v>3.4332752640709137</c:v>
                </c:pt>
                <c:pt idx="165">
                  <c:v>3.4465504845976773</c:v>
                </c:pt>
                <c:pt idx="166">
                  <c:v>3.459695941912277</c:v>
                </c:pt>
                <c:pt idx="167">
                  <c:v>3.4727111410860076</c:v>
                </c:pt>
                <c:pt idx="168">
                  <c:v>3.4855955920944064</c:v>
                </c:pt>
                <c:pt idx="169">
                  <c:v>3.4983488098356998</c:v>
                </c:pt>
                <c:pt idx="170">
                  <c:v>3.5109703141490711</c:v>
                </c:pt>
                <c:pt idx="171">
                  <c:v>3.5234596298327334</c:v>
                </c:pt>
                <c:pt idx="172">
                  <c:v>3.535816286661829</c:v>
                </c:pt>
                <c:pt idx="173">
                  <c:v>3.5480398194061227</c:v>
                </c:pt>
                <c:pt idx="174">
                  <c:v>3.5601297678475303</c:v>
                </c:pt>
                <c:pt idx="175">
                  <c:v>3.5720856767974323</c:v>
                </c:pt>
                <c:pt idx="176">
                  <c:v>3.5839070961138249</c:v>
                </c:pt>
                <c:pt idx="177">
                  <c:v>3.5955935807182589</c:v>
                </c:pt>
                <c:pt idx="178">
                  <c:v>3.6071446906126012</c:v>
                </c:pt>
                <c:pt idx="179">
                  <c:v>3.618559990895597</c:v>
                </c:pt>
                <c:pt idx="180">
                  <c:v>3.6298390517792498</c:v>
                </c:pt>
                <c:pt idx="181">
                  <c:v>3.6409814486049981</c:v>
                </c:pt>
                <c:pt idx="182">
                  <c:v>3.6519867618597059</c:v>
                </c:pt>
                <c:pt idx="183">
                  <c:v>3.6628545771914562</c:v>
                </c:pt>
                <c:pt idx="184">
                  <c:v>3.6735844854251516</c:v>
                </c:pt>
                <c:pt idx="185">
                  <c:v>3.6841760825779235</c:v>
                </c:pt>
                <c:pt idx="186">
                  <c:v>3.6946289698743353</c:v>
                </c:pt>
                <c:pt idx="187">
                  <c:v>3.7049427537614026</c:v>
                </c:pt>
                <c:pt idx="188">
                  <c:v>3.7151170459234066</c:v>
                </c:pt>
                <c:pt idx="189">
                  <c:v>3.725151463296517</c:v>
                </c:pt>
                <c:pt idx="190">
                  <c:v>3.7350456280832121</c:v>
                </c:pt>
                <c:pt idx="191">
                  <c:v>3.7447991677665042</c:v>
                </c:pt>
                <c:pt idx="192">
                  <c:v>3.7544117151239647</c:v>
                </c:pt>
                <c:pt idx="193">
                  <c:v>3.7638829082415497</c:v>
                </c:pt>
                <c:pt idx="194">
                  <c:v>3.7732123905272275</c:v>
                </c:pt>
                <c:pt idx="195">
                  <c:v>3.7823998107244017</c:v>
                </c:pt>
                <c:pt idx="196">
                  <c:v>3.7914448229251394</c:v>
                </c:pt>
                <c:pt idx="197">
                  <c:v>3.8003470865831925</c:v>
                </c:pt>
                <c:pt idx="198">
                  <c:v>3.8091062665268196</c:v>
                </c:pt>
                <c:pt idx="199">
                  <c:v>3.8177220329714041</c:v>
                </c:pt>
                <c:pt idx="200">
                  <c:v>3.8261940615318748</c:v>
                </c:pt>
                <c:pt idx="201">
                  <c:v>3.834522033234915</c:v>
                </c:pt>
                <c:pt idx="202">
                  <c:v>3.8427056345309718</c:v>
                </c:pt>
                <c:pt idx="203">
                  <c:v>3.8507445573060655</c:v>
                </c:pt>
                <c:pt idx="204">
                  <c:v>3.8586384988933853</c:v>
                </c:pt>
                <c:pt idx="205">
                  <c:v>3.8663871620846857</c:v>
                </c:pt>
                <c:pt idx="206">
                  <c:v>3.8739902551414827</c:v>
                </c:pt>
                <c:pt idx="207">
                  <c:v>3.8814474918060258</c:v>
                </c:pt>
                <c:pt idx="208">
                  <c:v>3.888758591312087</c:v>
                </c:pt>
                <c:pt idx="209">
                  <c:v>3.8959232783955255</c:v>
                </c:pt>
                <c:pt idx="210">
                  <c:v>3.9029412833046542</c:v>
                </c:pt>
                <c:pt idx="211">
                  <c:v>3.9098123418103943</c:v>
                </c:pt>
                <c:pt idx="212">
                  <c:v>3.9165361952162225</c:v>
                </c:pt>
                <c:pt idx="213">
                  <c:v>3.923112590367916</c:v>
                </c:pt>
                <c:pt idx="214">
                  <c:v>3.9295412796630775</c:v>
                </c:pt>
                <c:pt idx="215">
                  <c:v>3.9358220210604609</c:v>
                </c:pt>
                <c:pt idx="216">
                  <c:v>3.9419545780890837</c:v>
                </c:pt>
                <c:pt idx="217">
                  <c:v>3.9479387198571319</c:v>
                </c:pt>
                <c:pt idx="218">
                  <c:v>3.9537742210606486</c:v>
                </c:pt>
                <c:pt idx="219">
                  <c:v>3.95946086199202</c:v>
                </c:pt>
                <c:pt idx="220">
                  <c:v>3.964998428548248</c:v>
                </c:pt>
                <c:pt idx="221">
                  <c:v>3.9703867122390104</c:v>
                </c:pt>
                <c:pt idx="222">
                  <c:v>3.9756255101945088</c:v>
                </c:pt>
                <c:pt idx="223">
                  <c:v>3.9807146251731091</c:v>
                </c:pt>
                <c:pt idx="224">
                  <c:v>3.9856538655687648</c:v>
                </c:pt>
                <c:pt idx="225">
                  <c:v>3.9904430454182371</c:v>
                </c:pt>
                <c:pt idx="226">
                  <c:v>3.9950819844080883</c:v>
                </c:pt>
                <c:pt idx="227">
                  <c:v>3.9995705078814772</c:v>
                </c:pt>
                <c:pt idx="228">
                  <c:v>4.0039084468447301</c:v>
                </c:pt>
                <c:pt idx="229">
                  <c:v>4.0080956379737076</c:v>
                </c:pt>
                <c:pt idx="230">
                  <c:v>4.0121319236199504</c:v>
                </c:pt>
                <c:pt idx="231">
                  <c:v>4.0160171518166186</c:v>
                </c:pt>
                <c:pt idx="232">
                  <c:v>4.0197511762842089</c:v>
                </c:pt>
                <c:pt idx="233">
                  <c:v>4.0233338564360643</c:v>
                </c:pt>
                <c:pt idx="234">
                  <c:v>4.0267650573836677</c:v>
                </c:pt>
                <c:pt idx="235">
                  <c:v>4.0300446499417211</c:v>
                </c:pt>
                <c:pt idx="236">
                  <c:v>4.0331725106330039</c:v>
                </c:pt>
                <c:pt idx="237">
                  <c:v>4.0361485216930308</c:v>
                </c:pt>
                <c:pt idx="238">
                  <c:v>4.0389725710744795</c:v>
                </c:pt>
                <c:pt idx="239">
                  <c:v>4.041644552451408</c:v>
                </c:pt>
                <c:pt idx="240">
                  <c:v>4.0441643652232653</c:v>
                </c:pt>
                <c:pt idx="241">
                  <c:v>4.0465319145186696</c:v>
                </c:pt>
                <c:pt idx="242">
                  <c:v>4.0487471111989892</c:v>
                </c:pt>
                <c:pt idx="243">
                  <c:v>4.0508098718616905</c:v>
                </c:pt>
                <c:pt idx="244">
                  <c:v>4.0527201188434852</c:v>
                </c:pt>
                <c:pt idx="245">
                  <c:v>4.0544777802232472</c:v>
                </c:pt>
                <c:pt idx="246">
                  <c:v>4.0560827898247283</c:v>
                </c:pt>
                <c:pt idx="247">
                  <c:v>4.0575350872190432</c:v>
                </c:pt>
                <c:pt idx="248">
                  <c:v>4.0588346177269488</c:v>
                </c:pt>
                <c:pt idx="249">
                  <c:v>4.0599813324208993</c:v>
                </c:pt>
                <c:pt idx="250">
                  <c:v>4.060975188126891</c:v>
                </c:pt>
                <c:pt idx="251">
                  <c:v>4.0618161474260894</c:v>
                </c:pt>
                <c:pt idx="252">
                  <c:v>4.0625041786562317</c:v>
                </c:pt>
                <c:pt idx="253">
                  <c:v>4.0630392559128259</c:v>
                </c:pt>
                <c:pt idx="254">
                  <c:v>4.0634213590501238</c:v>
                </c:pt>
                <c:pt idx="255">
                  <c:v>4.0636504736818742</c:v>
                </c:pt>
                <c:pt idx="256">
                  <c:v>4.0637265911818732</c:v>
                </c:pt>
                <c:pt idx="257">
                  <c:v>4.0636497086842853</c:v>
                </c:pt>
                <c:pt idx="258">
                  <c:v>4.063419829083748</c:v>
                </c:pt>
                <c:pt idx="259">
                  <c:v>4.0630369610352703</c:v>
                </c:pt>
                <c:pt idx="260">
                  <c:v>4.0625011189538949</c:v>
                </c:pt>
                <c:pt idx="261">
                  <c:v>4.0618123230141716</c:v>
                </c:pt>
                <c:pt idx="262">
                  <c:v>4.0609705991493819</c:v>
                </c:pt>
                <c:pt idx="263">
                  <c:v>4.0599759790505736</c:v>
                </c:pt>
                <c:pt idx="264">
                  <c:v>4.0588285001653617</c:v>
                </c:pt>
                <c:pt idx="265">
                  <c:v>4.0575282056965234</c:v>
                </c:pt>
                <c:pt idx="266">
                  <c:v>4.0560751446003653</c:v>
                </c:pt>
                <c:pt idx="267">
                  <c:v>4.0544693715848856</c:v>
                </c:pt>
                <c:pt idx="268">
                  <c:v>4.0527109471077107</c:v>
                </c:pt>
                <c:pt idx="269">
                  <c:v>4.0507999373738217</c:v>
                </c:pt>
                <c:pt idx="270">
                  <c:v>4.0487364143330602</c:v>
                </c:pt>
                <c:pt idx="271">
                  <c:v>4.0465204556774195</c:v>
                </c:pt>
                <c:pt idx="272">
                  <c:v>4.0441521448381224</c:v>
                </c:pt>
                <c:pt idx="273">
                  <c:v>4.0416315709824708</c:v>
                </c:pt>
                <c:pt idx="274">
                  <c:v>4.038958829010503</c:v>
                </c:pt>
                <c:pt idx="275">
                  <c:v>4.0361340195514064</c:v>
                </c:pt>
                <c:pt idx="276">
                  <c:v>4.0331572489597391</c:v>
                </c:pt>
                <c:pt idx="277">
                  <c:v>4.0300286293114205</c:v>
                </c:pt>
                <c:pt idx="278">
                  <c:v>4.026748278399511</c:v>
                </c:pt>
                <c:pt idx="279">
                  <c:v>4.0233163197297825</c:v>
                </c:pt>
                <c:pt idx="280">
                  <c:v>4.0197328825160614</c:v>
                </c:pt>
                <c:pt idx="281">
                  <c:v>4.0159981016753719</c:v>
                </c:pt>
                <c:pt idx="282">
                  <c:v>4.0121121178228423</c:v>
                </c:pt>
                <c:pt idx="283">
                  <c:v>4.0080750772664304</c:v>
                </c:pt>
                <c:pt idx="284">
                  <c:v>4.0038871320013989</c:v>
                </c:pt>
                <c:pt idx="285">
                  <c:v>3.9995484397045993</c:v>
                </c:pt>
                <c:pt idx="286">
                  <c:v>3.9950591637285351</c:v>
                </c:pt>
                <c:pt idx="287">
                  <c:v>3.9904194730952098</c:v>
                </c:pt>
                <c:pt idx="288">
                  <c:v>3.985629542489765</c:v>
                </c:pt>
                <c:pt idx="289">
                  <c:v>3.9806895522539048</c:v>
                </c:pt>
                <c:pt idx="290">
                  <c:v>3.9755996883791012</c:v>
                </c:pt>
                <c:pt idx="291">
                  <c:v>3.9703601424995947</c:v>
                </c:pt>
                <c:pt idx="292">
                  <c:v>3.9649711118851787</c:v>
                </c:pt>
                <c:pt idx="293">
                  <c:v>3.9594327994337748</c:v>
                </c:pt>
                <c:pt idx="294">
                  <c:v>3.9537454136637864</c:v>
                </c:pt>
                <c:pt idx="295">
                  <c:v>3.947909168706258</c:v>
                </c:pt>
                <c:pt idx="296">
                  <c:v>3.9419242842968032</c:v>
                </c:pt>
                <c:pt idx="297">
                  <c:v>3.9357909857673392</c:v>
                </c:pt>
                <c:pt idx="298">
                  <c:v>3.9295095040375996</c:v>
                </c:pt>
                <c:pt idx="299">
                  <c:v>3.9230800756064403</c:v>
                </c:pt>
                <c:pt idx="300">
                  <c:v>3.9165029425429343</c:v>
                </c:pt>
                <c:pt idx="301">
                  <c:v>3.9097783524772622</c:v>
                </c:pt>
                <c:pt idx="302">
                  <c:v>3.9029065585913831</c:v>
                </c:pt>
                <c:pt idx="303">
                  <c:v>3.8958878196095061</c:v>
                </c:pt>
                <c:pt idx="304">
                  <c:v>3.8887223997883487</c:v>
                </c:pt>
                <c:pt idx="305">
                  <c:v>3.8814105689071865</c:v>
                </c:pt>
                <c:pt idx="306">
                  <c:v>3.8739526022576944</c:v>
                </c:pt>
                <c:pt idx="307">
                  <c:v>3.8663487806335883</c:v>
                </c:pt>
                <c:pt idx="308">
                  <c:v>3.8585993903200442</c:v>
                </c:pt>
                <c:pt idx="309">
                  <c:v>3.8507047230829263</c:v>
                </c:pt>
                <c:pt idx="310">
                  <c:v>3.8426650761578003</c:v>
                </c:pt>
                <c:pt idx="311">
                  <c:v>3.8344807522387399</c:v>
                </c:pt>
                <c:pt idx="312">
                  <c:v>3.8261520594669332</c:v>
                </c:pt>
                <c:pt idx="313">
                  <c:v>3.8176793114190808</c:v>
                </c:pt>
                <c:pt idx="314">
                  <c:v>3.8090628270955875</c:v>
                </c:pt>
                <c:pt idx="315">
                  <c:v>3.800302930908555</c:v>
                </c:pt>
                <c:pt idx="316">
                  <c:v>3.7913999526695652</c:v>
                </c:pt>
                <c:pt idx="317">
                  <c:v>3.7823542275772621</c:v>
                </c:pt>
                <c:pt idx="318">
                  <c:v>3.773166096204736</c:v>
                </c:pt>
                <c:pt idx="319">
                  <c:v>3.7638359044866956</c:v>
                </c:pt>
                <c:pt idx="320">
                  <c:v>3.7543640037064478</c:v>
                </c:pt>
                <c:pt idx="321">
                  <c:v>3.7447507504826683</c:v>
                </c:pt>
                <c:pt idx="322">
                  <c:v>3.7349965067559743</c:v>
                </c:pt>
                <c:pt idx="323">
                  <c:v>3.7251016397753056</c:v>
                </c:pt>
                <c:pt idx="324">
                  <c:v>3.7150665220840842</c:v>
                </c:pt>
                <c:pt idx="325">
                  <c:v>3.7048915315062008</c:v>
                </c:pt>
                <c:pt idx="326">
                  <c:v>3.6945770511317804</c:v>
                </c:pt>
                <c:pt idx="327">
                  <c:v>3.6841234693027656</c:v>
                </c:pt>
                <c:pt idx="328">
                  <c:v>3.6735311795982906</c:v>
                </c:pt>
                <c:pt idx="329">
                  <c:v>3.662800580819864</c:v>
                </c:pt>
                <c:pt idx="330">
                  <c:v>3.6519320769763559</c:v>
                </c:pt>
                <c:pt idx="331">
                  <c:v>3.6409260772687855</c:v>
                </c:pt>
                <c:pt idx="332">
                  <c:v>3.6297829960749146</c:v>
                </c:pt>
                <c:pt idx="333">
                  <c:v>3.6185032529336456</c:v>
                </c:pt>
                <c:pt idx="334">
                  <c:v>3.6070872725292276</c:v>
                </c:pt>
                <c:pt idx="335">
                  <c:v>3.5955354846752647</c:v>
                </c:pt>
                <c:pt idx="336">
                  <c:v>3.5838483242985344</c:v>
                </c:pt>
                <c:pt idx="337">
                  <c:v>3.5720262314226154</c:v>
                </c:pt>
                <c:pt idx="338">
                  <c:v>3.5600696511513146</c:v>
                </c:pt>
                <c:pt idx="339">
                  <c:v>3.5479790336519139</c:v>
                </c:pt>
                <c:pt idx="340">
                  <c:v>3.5357548341382197</c:v>
                </c:pt>
                <c:pt idx="341">
                  <c:v>3.5233975128534221</c:v>
                </c:pt>
                <c:pt idx="342">
                  <c:v>3.5109075350527719</c:v>
                </c:pt>
                <c:pt idx="343">
                  <c:v>3.4982853709860571</c:v>
                </c:pt>
                <c:pt idx="344">
                  <c:v>3.4855314958799037</c:v>
                </c:pt>
                <c:pt idx="345">
                  <c:v>3.4726463899198783</c:v>
                </c:pt>
                <c:pt idx="346">
                  <c:v>3.4596305382324126</c:v>
                </c:pt>
                <c:pt idx="347">
                  <c:v>3.4464844308665379</c:v>
                </c:pt>
                <c:pt idx="348">
                  <c:v>3.4332085627754334</c:v>
                </c:pt>
                <c:pt idx="349">
                  <c:v>3.4198034337977923</c:v>
                </c:pt>
                <c:pt idx="350">
                  <c:v>3.4062695486389991</c:v>
                </c:pt>
                <c:pt idx="351">
                  <c:v>3.3926074168521345</c:v>
                </c:pt>
                <c:pt idx="352">
                  <c:v>3.3788175528187847</c:v>
                </c:pt>
                <c:pt idx="353">
                  <c:v>3.3649004757296757</c:v>
                </c:pt>
                <c:pt idx="354">
                  <c:v>3.35085670956513</c:v>
                </c:pt>
                <c:pt idx="355">
                  <c:v>3.3366867830753315</c:v>
                </c:pt>
                <c:pt idx="356">
                  <c:v>3.3223912297604237</c:v>
                </c:pt>
                <c:pt idx="357">
                  <c:v>3.3079705878504213</c:v>
                </c:pt>
                <c:pt idx="358">
                  <c:v>3.293425400284947</c:v>
                </c:pt>
                <c:pt idx="359">
                  <c:v>3.2787562146927853</c:v>
                </c:pt>
                <c:pt idx="360">
                  <c:v>3.2639635833712721</c:v>
                </c:pt>
                <c:pt idx="361">
                  <c:v>3.2490480632654912</c:v>
                </c:pt>
                <c:pt idx="362">
                  <c:v>3.2340102159473143</c:v>
                </c:pt>
                <c:pt idx="363">
                  <c:v>3.2188506075942502</c:v>
                </c:pt>
                <c:pt idx="364">
                  <c:v>3.2035698089681337</c:v>
                </c:pt>
                <c:pt idx="365">
                  <c:v>3.1881683953936331</c:v>
                </c:pt>
                <c:pt idx="366">
                  <c:v>3.172646946736589</c:v>
                </c:pt>
                <c:pt idx="367">
                  <c:v>3.1570060473821853</c:v>
                </c:pt>
                <c:pt idx="368">
                  <c:v>3.1412462862129433</c:v>
                </c:pt>
                <c:pt idx="369">
                  <c:v>3.1253682565865524</c:v>
                </c:pt>
                <c:pt idx="370">
                  <c:v>3.1093725563135308</c:v>
                </c:pt>
                <c:pt idx="371">
                  <c:v>3.0932597876347145</c:v>
                </c:pt>
                <c:pt idx="372">
                  <c:v>3.0770305571985839</c:v>
                </c:pt>
                <c:pt idx="373">
                  <c:v>3.0606854760384299</c:v>
                </c:pt>
                <c:pt idx="374">
                  <c:v>3.0442251595493377</c:v>
                </c:pt>
                <c:pt idx="375">
                  <c:v>3.0276502274650228</c:v>
                </c:pt>
                <c:pt idx="376">
                  <c:v>3.0109613038344989</c:v>
                </c:pt>
                <c:pt idx="377">
                  <c:v>2.9941590169985814</c:v>
                </c:pt>
                <c:pt idx="378">
                  <c:v>2.9772439995662272</c:v>
                </c:pt>
                <c:pt idx="379">
                  <c:v>2.9602168883907205</c:v>
                </c:pt>
                <c:pt idx="380">
                  <c:v>2.943078324545696</c:v>
                </c:pt>
                <c:pt idx="381">
                  <c:v>2.9258289533009965</c:v>
                </c:pt>
                <c:pt idx="382">
                  <c:v>2.9084694240983846</c:v>
                </c:pt>
                <c:pt idx="383">
                  <c:v>2.8910003905270898</c:v>
                </c:pt>
                <c:pt idx="384">
                  <c:v>2.2972251079589529E-3</c:v>
                </c:pt>
                <c:pt idx="385">
                  <c:v>2.2830855678794581E-3</c:v>
                </c:pt>
                <c:pt idx="386">
                  <c:v>2.2688600692398727E-3</c:v>
                </c:pt>
                <c:pt idx="387">
                  <c:v>2.254549147632642E-3</c:v>
                </c:pt>
                <c:pt idx="388">
                  <c:v>2.2401533418663988E-3</c:v>
                </c:pt>
                <c:pt idx="389">
                  <c:v>2.2256731939456795E-3</c:v>
                </c:pt>
                <c:pt idx="390">
                  <c:v>2.2111092490505178E-3</c:v>
                </c:pt>
                <c:pt idx="391">
                  <c:v>2.1964620555159154E-3</c:v>
                </c:pt>
                <c:pt idx="392">
                  <c:v>2.1817321648112025E-3</c:v>
                </c:pt>
                <c:pt idx="393">
                  <c:v>2.1669201315192696E-3</c:v>
                </c:pt>
                <c:pt idx="394">
                  <c:v>2.1520265133156912E-3</c:v>
                </c:pt>
                <c:pt idx="395">
                  <c:v>2.1370518709477263E-3</c:v>
                </c:pt>
                <c:pt idx="396">
                  <c:v>2.1219967682132071E-3</c:v>
                </c:pt>
                <c:pt idx="397">
                  <c:v>2.1068617719393144E-3</c:v>
                </c:pt>
                <c:pt idx="398">
                  <c:v>2.0916474519612326E-3</c:v>
                </c:pt>
                <c:pt idx="399">
                  <c:v>2.0763543811006982E-3</c:v>
                </c:pt>
                <c:pt idx="400">
                  <c:v>2.0609831351444297E-3</c:v>
                </c:pt>
                <c:pt idx="401">
                  <c:v>2.0455342928224537E-3</c:v>
                </c:pt>
                <c:pt idx="402">
                  <c:v>2.0300084357863118E-3</c:v>
                </c:pt>
                <c:pt idx="403">
                  <c:v>2.0144061485871637E-3</c:v>
                </c:pt>
                <c:pt idx="404">
                  <c:v>1.9987280186537764E-3</c:v>
                </c:pt>
                <c:pt idx="405">
                  <c:v>1.9829746362704103E-3</c:v>
                </c:pt>
                <c:pt idx="406">
                  <c:v>1.9671465945545917E-3</c:v>
                </c:pt>
                <c:pt idx="407">
                  <c:v>1.9512444894347843E-3</c:v>
                </c:pt>
                <c:pt idx="408">
                  <c:v>1.9352689196279525E-3</c:v>
                </c:pt>
                <c:pt idx="409">
                  <c:v>1.9192204866170166E-3</c:v>
                </c:pt>
                <c:pt idx="410">
                  <c:v>1.9030997946282108E-3</c:v>
                </c:pt>
                <c:pt idx="411">
                  <c:v>1.886907450608331E-3</c:v>
                </c:pt>
                <c:pt idx="412">
                  <c:v>1.870644064201885E-3</c:v>
                </c:pt>
                <c:pt idx="413">
                  <c:v>1.8543102477281373E-3</c:v>
                </c:pt>
                <c:pt idx="414">
                  <c:v>1.8379066161580582E-3</c:v>
                </c:pt>
                <c:pt idx="415">
                  <c:v>1.8214337870911671E-3</c:v>
                </c:pt>
                <c:pt idx="416">
                  <c:v>1.8048923807322808E-3</c:v>
                </c:pt>
                <c:pt idx="417">
                  <c:v>1.7882830198681641E-3</c:v>
                </c:pt>
                <c:pt idx="418">
                  <c:v>1.7716063298440781E-3</c:v>
                </c:pt>
                <c:pt idx="419">
                  <c:v>1.7548629385402408E-3</c:v>
                </c:pt>
                <c:pt idx="420">
                  <c:v>1.7380534763481836E-3</c:v>
                </c:pt>
                <c:pt idx="421">
                  <c:v>1.7211785761470173E-3</c:v>
                </c:pt>
                <c:pt idx="422">
                  <c:v>1.7042388732796065E-3</c:v>
                </c:pt>
                <c:pt idx="423">
                  <c:v>1.6872350055286464E-3</c:v>
                </c:pt>
                <c:pt idx="424">
                  <c:v>1.6701676130926502E-3</c:v>
                </c:pt>
                <c:pt idx="425">
                  <c:v>1.6530373385618474E-3</c:v>
                </c:pt>
                <c:pt idx="426">
                  <c:v>1.6358448268939893E-3</c:v>
                </c:pt>
                <c:pt idx="427">
                  <c:v>1.6185907253900649E-3</c:v>
                </c:pt>
                <c:pt idx="428">
                  <c:v>1.601275683669932E-3</c:v>
                </c:pt>
                <c:pt idx="429">
                  <c:v>1.5839003536478565E-3</c:v>
                </c:pt>
                <c:pt idx="430">
                  <c:v>1.5664653895079712E-3</c:v>
                </c:pt>
                <c:pt idx="431">
                  <c:v>1.548971447679642E-3</c:v>
                </c:pt>
                <c:pt idx="432">
                  <c:v>1.5314191868127552E-3</c:v>
                </c:pt>
                <c:pt idx="433">
                  <c:v>1.5138092677529189E-3</c:v>
                </c:pt>
                <c:pt idx="434">
                  <c:v>1.4961423535165821E-3</c:v>
                </c:pt>
                <c:pt idx="435">
                  <c:v>1.478419109266072E-3</c:v>
                </c:pt>
                <c:pt idx="436">
                  <c:v>1.4606402022845498E-3</c:v>
                </c:pt>
                <c:pt idx="437">
                  <c:v>1.4428063019508879E-3</c:v>
                </c:pt>
                <c:pt idx="438">
                  <c:v>1.4249180797144695E-3</c:v>
                </c:pt>
                <c:pt idx="439">
                  <c:v>1.4069762090699043E-3</c:v>
                </c:pt>
                <c:pt idx="440">
                  <c:v>1.3889813655316755E-3</c:v>
                </c:pt>
                <c:pt idx="441">
                  <c:v>1.3709342266087035E-3</c:v>
                </c:pt>
                <c:pt idx="442">
                  <c:v>1.3528354717788401E-3</c:v>
                </c:pt>
                <c:pt idx="443">
                  <c:v>1.3346857824632838E-3</c:v>
                </c:pt>
                <c:pt idx="444">
                  <c:v>1.316485842000925E-3</c:v>
                </c:pt>
                <c:pt idx="445">
                  <c:v>1.2982363356226197E-3</c:v>
                </c:pt>
                <c:pt idx="446">
                  <c:v>1.2799379504253869E-3</c:v>
                </c:pt>
                <c:pt idx="447">
                  <c:v>1.2615913753465438E-3</c:v>
                </c:pt>
                <c:pt idx="448">
                  <c:v>1.2431973011377631E-3</c:v>
                </c:pt>
                <c:pt idx="449">
                  <c:v>1.2247564203390691E-3</c:v>
                </c:pt>
                <c:pt idx="450">
                  <c:v>1.2062694272527606E-3</c:v>
                </c:pt>
                <c:pt idx="451">
                  <c:v>1.1877370179172733E-3</c:v>
                </c:pt>
                <c:pt idx="452">
                  <c:v>1.1691598900809719E-3</c:v>
                </c:pt>
                <c:pt idx="453">
                  <c:v>1.1505387431758804E-3</c:v>
                </c:pt>
                <c:pt idx="454">
                  <c:v>1.1318742782913478E-3</c:v>
                </c:pt>
                <c:pt idx="455">
                  <c:v>1.113167198147653E-3</c:v>
                </c:pt>
                <c:pt idx="456">
                  <c:v>1.094418207069546E-3</c:v>
                </c:pt>
                <c:pt idx="457">
                  <c:v>1.0756280109597313E-3</c:v>
                </c:pt>
                <c:pt idx="458">
                  <c:v>1.0567973172722893E-3</c:v>
                </c:pt>
                <c:pt idx="459">
                  <c:v>1.0379268349860417E-3</c:v>
                </c:pt>
                <c:pt idx="460">
                  <c:v>1.0190172745778571E-3</c:v>
                </c:pt>
                <c:pt idx="461">
                  <c:v>1.0000693479959018E-3</c:v>
                </c:pt>
                <c:pt idx="462">
                  <c:v>9.810837686328362E-4</c:v>
                </c:pt>
                <c:pt idx="463">
                  <c:v>9.620612512989536E-4</c:v>
                </c:pt>
                <c:pt idx="464">
                  <c:v>9.4300251219526761E-4</c:v>
                </c:pt>
                <c:pt idx="465">
                  <c:v>9.2390826888654896E-4</c:v>
                </c:pt>
                <c:pt idx="466">
                  <c:v>9.0477924027430672E-4</c:v>
                </c:pt>
                <c:pt idx="467">
                  <c:v>8.8561614656972292E-4</c:v>
                </c:pt>
                <c:pt idx="468">
                  <c:v>8.6641970926653624E-4</c:v>
                </c:pt>
                <c:pt idx="469">
                  <c:v>8.4719065111387706E-4</c:v>
                </c:pt>
                <c:pt idx="470">
                  <c:v>8.2792969608905676E-4</c:v>
                </c:pt>
                <c:pt idx="471">
                  <c:v>8.0863756937030943E-4</c:v>
                </c:pt>
                <c:pt idx="472">
                  <c:v>7.8931499730948819E-4</c:v>
                </c:pt>
                <c:pt idx="473">
                  <c:v>7.6996270740471891E-4</c:v>
                </c:pt>
                <c:pt idx="474">
                  <c:v>7.5058142827300902E-4</c:v>
                </c:pt>
                <c:pt idx="475">
                  <c:v>7.311718896228157E-4</c:v>
                </c:pt>
                <c:pt idx="476">
                  <c:v>7.1173482222657166E-4</c:v>
                </c:pt>
                <c:pt idx="477">
                  <c:v>6.9227095789317172E-4</c:v>
                </c:pt>
                <c:pt idx="478">
                  <c:v>6.7278102944041929E-4</c:v>
                </c:pt>
                <c:pt idx="479">
                  <c:v>6.5326577066743697E-4</c:v>
                </c:pt>
                <c:pt idx="480">
                  <c:v>6.3372591632703792E-4</c:v>
                </c:pt>
                <c:pt idx="481">
                  <c:v>6.1416220209806281E-4</c:v>
                </c:pt>
                <c:pt idx="482">
                  <c:v>5.945753645576811E-4</c:v>
                </c:pt>
                <c:pt idx="483">
                  <c:v>5.7496614115365875E-4</c:v>
                </c:pt>
                <c:pt idx="484">
                  <c:v>5.5533527017659345E-4</c:v>
                </c:pt>
                <c:pt idx="485">
                  <c:v>5.3568349073211739E-4</c:v>
                </c:pt>
                <c:pt idx="486">
                  <c:v>5.1601154271307048E-4</c:v>
                </c:pt>
                <c:pt idx="487">
                  <c:v>4.963201667716429E-4</c:v>
                </c:pt>
                <c:pt idx="488">
                  <c:v>4.76610104291489E-4</c:v>
                </c:pt>
                <c:pt idx="489">
                  <c:v>4.5688209735981496E-4</c:v>
                </c:pt>
                <c:pt idx="490">
                  <c:v>4.3713688873943835E-4</c:v>
                </c:pt>
                <c:pt idx="491">
                  <c:v>4.1737522184082332E-4</c:v>
                </c:pt>
                <c:pt idx="492">
                  <c:v>3.9759784069409086E-4</c:v>
                </c:pt>
                <c:pt idx="493">
                  <c:v>3.7780548992100642E-4</c:v>
                </c:pt>
                <c:pt idx="494">
                  <c:v>3.5799891470694397E-4</c:v>
                </c:pt>
                <c:pt idx="495">
                  <c:v>3.3817886077283058E-4</c:v>
                </c:pt>
                <c:pt idx="496">
                  <c:v>3.1834607434706903E-4</c:v>
                </c:pt>
                <c:pt idx="497">
                  <c:v>2.9850130213744273E-4</c:v>
                </c:pt>
                <c:pt idx="498">
                  <c:v>2.7864529130300206E-4</c:v>
                </c:pt>
                <c:pt idx="499">
                  <c:v>2.5877878942593324E-4</c:v>
                </c:pt>
                <c:pt idx="500">
                  <c:v>2.3890254448341206E-4</c:v>
                </c:pt>
                <c:pt idx="501">
                  <c:v>2.190173048194427E-4</c:v>
                </c:pt>
                <c:pt idx="502">
                  <c:v>1.9912381911668176E-4</c:v>
                </c:pt>
                <c:pt idx="503">
                  <c:v>1.7922283636825085E-4</c:v>
                </c:pt>
                <c:pt idx="504">
                  <c:v>1.5931510584953651E-4</c:v>
                </c:pt>
                <c:pt idx="505">
                  <c:v>1.3940137708997997E-4</c:v>
                </c:pt>
                <c:pt idx="506">
                  <c:v>1.1948239984485733E-4</c:v>
                </c:pt>
                <c:pt idx="507">
                  <c:v>9.9558924067050985E-5</c:v>
                </c:pt>
                <c:pt idx="508">
                  <c:v>7.963169987881389E-5</c:v>
                </c:pt>
                <c:pt idx="509">
                  <c:v>5.9701477543527274E-5</c:v>
                </c:pt>
                <c:pt idx="510">
                  <c:v>3.9769007437453151E-5</c:v>
                </c:pt>
                <c:pt idx="511">
                  <c:v>1.9835040021482441E-5</c:v>
                </c:pt>
                <c:pt idx="512">
                  <c:v>-9.967418711994733E-8</c:v>
                </c:pt>
                <c:pt idx="513">
                  <c:v>-2.0034384642972229E-5</c:v>
                </c:pt>
                <c:pt idx="514">
                  <c:v>-3.9968340800833918E-5</c:v>
                </c:pt>
                <c:pt idx="515">
                  <c:v>-5.9900792143863985E-5</c:v>
                </c:pt>
                <c:pt idx="516">
                  <c:v>-7.9830988211877901E-5</c:v>
                </c:pt>
                <c:pt idx="517">
                  <c:v>-9.9758178629602676E-5</c:v>
                </c:pt>
                <c:pt idx="518">
                  <c:v>-1.1968161313492851E-4</c:v>
                </c:pt>
                <c:pt idx="519">
                  <c:v>-1.3960054160715637E-4</c:v>
                </c:pt>
                <c:pt idx="520">
                  <c:v>-1.5951421409524016E-4</c:v>
                </c:pt>
                <c:pt idx="521">
                  <c:v>-1.7942188084602243E-4</c:v>
                </c:pt>
                <c:pt idx="522">
                  <c:v>-1.9932279233246284E-4</c:v>
                </c:pt>
                <c:pt idx="523">
                  <c:v>-2.1921619928185778E-4</c:v>
                </c:pt>
                <c:pt idx="524">
                  <c:v>-2.3910135270405089E-4</c:v>
                </c:pt>
                <c:pt idx="525">
                  <c:v>-2.5897750391963234E-4</c:v>
                </c:pt>
                <c:pt idx="526">
                  <c:v>-2.7884390458812709E-4</c:v>
                </c:pt>
                <c:pt idx="527">
                  <c:v>-2.9869980673616971E-4</c:v>
                </c:pt>
                <c:pt idx="528">
                  <c:v>-3.1854446278566594E-4</c:v>
                </c:pt>
                <c:pt idx="529">
                  <c:v>-3.38377125581939E-4</c:v>
                </c:pt>
                <c:pt idx="530">
                  <c:v>-3.5819704842186004E-4</c:v>
                </c:pt>
                <c:pt idx="531">
                  <c:v>-3.7800348508196209E-4</c:v>
                </c:pt>
                <c:pt idx="532">
                  <c:v>-3.9779568984653471E-4</c:v>
                </c:pt>
                <c:pt idx="533">
                  <c:v>-4.1757291753570101E-4</c:v>
                </c:pt>
                <c:pt idx="534">
                  <c:v>-4.3733442353347337E-4</c:v>
                </c:pt>
                <c:pt idx="535">
                  <c:v>-4.5707946381578877E-4</c:v>
                </c:pt>
                <c:pt idx="536">
                  <c:v>-4.7680729497852082E-4</c:v>
                </c:pt>
                <c:pt idx="537">
                  <c:v>-4.9651717426546992E-4</c:v>
                </c:pt>
                <c:pt idx="538">
                  <c:v>-5.1620835959632699E-4</c:v>
                </c:pt>
                <c:pt idx="539">
                  <c:v>-5.3588010959461417E-4</c:v>
                </c:pt>
                <c:pt idx="540">
                  <c:v>-5.5553168361559691E-4</c:v>
                </c:pt>
                <c:pt idx="541">
                  <c:v>-5.7516234177416967E-4</c:v>
                </c:pt>
                <c:pt idx="542">
                  <c:v>-5.9477134497271263E-4</c:v>
                </c:pt>
                <c:pt idx="543">
                  <c:v>-6.1435795492891887E-4</c:v>
                </c:pt>
                <c:pt idx="544">
                  <c:v>-6.3392143420359123E-4</c:v>
                </c:pt>
                <c:pt idx="545">
                  <c:v>-6.5346104622840601E-4</c:v>
                </c:pt>
                <c:pt idx="546">
                  <c:v>-6.7297605533364635E-4</c:v>
                </c:pt>
                <c:pt idx="547">
                  <c:v>-6.9246572677589843E-4</c:v>
                </c:pt>
                <c:pt idx="548">
                  <c:v>-7.1192932676571662E-4</c:v>
                </c:pt>
                <c:pt idx="549">
                  <c:v>-7.3136612249524984E-4</c:v>
                </c:pt>
                <c:pt idx="550">
                  <c:v>-7.507753821658315E-4</c:v>
                </c:pt>
                <c:pt idx="551">
                  <c:v>-7.7015637501553276E-4</c:v>
                </c:pt>
                <c:pt idx="552">
                  <c:v>-7.8950837134667494E-4</c:v>
                </c:pt>
                <c:pt idx="553">
                  <c:v>-8.0883064255330382E-4</c:v>
                </c:pt>
                <c:pt idx="554">
                  <c:v>-8.2812246114862052E-4</c:v>
                </c:pt>
                <c:pt idx="555">
                  <c:v>-8.4738310079237298E-4</c:v>
                </c:pt>
                <c:pt idx="556">
                  <c:v>-8.6661183631820077E-4</c:v>
                </c:pt>
                <c:pt idx="557">
                  <c:v>-8.8580794376094034E-4</c:v>
                </c:pt>
                <c:pt idx="558">
                  <c:v>-9.0497070038387986E-4</c:v>
                </c:pt>
                <c:pt idx="559">
                  <c:v>-9.2409938470597211E-4</c:v>
                </c:pt>
                <c:pt idx="560">
                  <c:v>-9.4319327652899788E-4</c:v>
                </c:pt>
                <c:pt idx="561">
                  <c:v>-9.6225165696468113E-4</c:v>
                </c:pt>
                <c:pt idx="562">
                  <c:v>-9.8127380846175561E-4</c:v>
                </c:pt>
                <c:pt idx="563">
                  <c:v>-1.0002590148329811E-3</c:v>
                </c:pt>
                <c:pt idx="564">
                  <c:v>-1.0192065612821071E-3</c:v>
                </c:pt>
                <c:pt idx="565">
                  <c:v>-1.0381157344307862E-3</c:v>
                </c:pt>
                <c:pt idx="566">
                  <c:v>-1.0569858223454323E-3</c:v>
                </c:pt>
                <c:pt idx="567">
                  <c:v>-1.0758161145640243E-3</c:v>
                </c:pt>
                <c:pt idx="568">
                  <c:v>-1.0946059021228567E-3</c:v>
                </c:pt>
                <c:pt idx="569">
                  <c:v>-1.1133544775832301E-3</c:v>
                </c:pt>
                <c:pt idx="570">
                  <c:v>-1.1320611350580892E-3</c:v>
                </c:pt>
                <c:pt idx="571">
                  <c:v>-1.1507251702385967E-3</c:v>
                </c:pt>
                <c:pt idx="572">
                  <c:v>-1.1693458804206526E-3</c:v>
                </c:pt>
                <c:pt idx="573">
                  <c:v>-1.1879225645313508E-3</c:v>
                </c:pt>
                <c:pt idx="574">
                  <c:v>-1.2064545231553728E-3</c:v>
                </c:pt>
                <c:pt idx="575">
                  <c:v>-1.224941058561324E-3</c:v>
                </c:pt>
                <c:pt idx="576">
                  <c:v>-1.2433814747280004E-3</c:v>
                </c:pt>
                <c:pt idx="577">
                  <c:v>-1.2617750773705962E-3</c:v>
                </c:pt>
                <c:pt idx="578">
                  <c:v>-1.2801211739668424E-3</c:v>
                </c:pt>
                <c:pt idx="579">
                  <c:v>-1.2984190737830798E-3</c:v>
                </c:pt>
                <c:pt idx="580">
                  <c:v>-1.3166680879002678E-3</c:v>
                </c:pt>
                <c:pt idx="581">
                  <c:v>-1.3348675292399199E-3</c:v>
                </c:pt>
                <c:pt idx="582">
                  <c:v>-1.3530167125899726E-3</c:v>
                </c:pt>
                <c:pt idx="583">
                  <c:v>-1.371114954630585E-3</c:v>
                </c:pt>
                <c:pt idx="584">
                  <c:v>-1.3891615739598645E-3</c:v>
                </c:pt>
                <c:pt idx="585">
                  <c:v>-1.4071558911195234E-3</c:v>
                </c:pt>
                <c:pt idx="586">
                  <c:v>-1.4250972286204589E-3</c:v>
                </c:pt>
                <c:pt idx="587">
                  <c:v>-1.4429849109682613E-3</c:v>
                </c:pt>
                <c:pt idx="588">
                  <c:v>-1.4608182646886462E-3</c:v>
                </c:pt>
                <c:pt idx="589">
                  <c:v>-1.4785966183528123E-3</c:v>
                </c:pt>
                <c:pt idx="590">
                  <c:v>-1.4963193026027192E-3</c:v>
                </c:pt>
                <c:pt idx="591">
                  <c:v>-1.5139856501762894E-3</c:v>
                </c:pt>
                <c:pt idx="592">
                  <c:v>-1.5315949959325309E-3</c:v>
                </c:pt>
                <c:pt idx="593">
                  <c:v>-1.5491466768765795E-3</c:v>
                </c:pt>
                <c:pt idx="594">
                  <c:v>-1.5666400321846612E-3</c:v>
                </c:pt>
                <c:pt idx="595">
                  <c:v>-1.5840744032289728E-3</c:v>
                </c:pt>
                <c:pt idx="596">
                  <c:v>-1.6014491336024778E-3</c:v>
                </c:pt>
                <c:pt idx="597">
                  <c:v>-1.6187635691436216E-3</c:v>
                </c:pt>
                <c:pt idx="598">
                  <c:v>-1.6360170579609598E-3</c:v>
                </c:pt>
                <c:pt idx="599">
                  <c:v>-1.6532089504577023E-3</c:v>
                </c:pt>
                <c:pt idx="600">
                  <c:v>-1.6703385993561727E-3</c:v>
                </c:pt>
                <c:pt idx="601">
                  <c:v>-1.6874053597221747E-3</c:v>
                </c:pt>
                <c:pt idx="602">
                  <c:v>-1.7044085889892761E-3</c:v>
                </c:pt>
                <c:pt idx="603">
                  <c:v>-1.7213476469830028E-3</c:v>
                </c:pt>
                <c:pt idx="604">
                  <c:v>-1.7382218959449392E-3</c:v>
                </c:pt>
                <c:pt idx="605">
                  <c:v>-1.7550307005567407E-3</c:v>
                </c:pt>
                <c:pt idx="606">
                  <c:v>-1.771773427964053E-3</c:v>
                </c:pt>
                <c:pt idx="607">
                  <c:v>-1.7884494478003416E-3</c:v>
                </c:pt>
                <c:pt idx="608">
                  <c:v>-1.8050581322106214E-3</c:v>
                </c:pt>
                <c:pt idx="609">
                  <c:v>-1.8215988558750987E-3</c:v>
                </c:pt>
                <c:pt idx="610">
                  <c:v>-1.8380709960327136E-3</c:v>
                </c:pt>
                <c:pt idx="611">
                  <c:v>-1.8544739325045863E-3</c:v>
                </c:pt>
                <c:pt idx="612">
                  <c:v>-1.8708070477173671E-3</c:v>
                </c:pt>
                <c:pt idx="613">
                  <c:v>-1.8870697267264899E-3</c:v>
                </c:pt>
                <c:pt idx="614">
                  <c:v>-1.9032613572393228E-3</c:v>
                </c:pt>
                <c:pt idx="615">
                  <c:v>-1.9193813296382216E-3</c:v>
                </c:pt>
                <c:pt idx="616">
                  <c:v>-1.9354290370034841E-3</c:v>
                </c:pt>
                <c:pt idx="617">
                  <c:v>-1.9514038751361955E-3</c:v>
                </c:pt>
                <c:pt idx="618">
                  <c:v>-1.9673052425809834E-3</c:v>
                </c:pt>
                <c:pt idx="619">
                  <c:v>-1.9831325406486581E-3</c:v>
                </c:pt>
                <c:pt idx="620">
                  <c:v>-1.9988851734387535E-3</c:v>
                </c:pt>
                <c:pt idx="621">
                  <c:v>-2.0145625478619651E-3</c:v>
                </c:pt>
                <c:pt idx="622">
                  <c:v>-2.0301640736624786E-3</c:v>
                </c:pt>
                <c:pt idx="623">
                  <c:v>-2.0456891634401931E-3</c:v>
                </c:pt>
                <c:pt idx="624">
                  <c:v>-2.0611372326728365E-3</c:v>
                </c:pt>
                <c:pt idx="625">
                  <c:v>-2.0765076997379746E-3</c:v>
                </c:pt>
                <c:pt idx="626">
                  <c:v>-2.0917999859349067E-3</c:v>
                </c:pt>
                <c:pt idx="627">
                  <c:v>-2.1070135155064548E-3</c:v>
                </c:pt>
                <c:pt idx="628">
                  <c:v>-2.1221477156606432E-3</c:v>
                </c:pt>
                <c:pt idx="629">
                  <c:v>-2.1372020165922601E-3</c:v>
                </c:pt>
                <c:pt idx="630">
                  <c:v>-2.1521758515043151E-3</c:v>
                </c:pt>
                <c:pt idx="631">
                  <c:v>-2.1670686566293744E-3</c:v>
                </c:pt>
                <c:pt idx="632">
                  <c:v>-2.1818798712507931E-3</c:v>
                </c:pt>
                <c:pt idx="633">
                  <c:v>-2.1966089377238184E-3</c:v>
                </c:pt>
                <c:pt idx="634">
                  <c:v>-2.2112553014965938E-3</c:v>
                </c:pt>
                <c:pt idx="635">
                  <c:v>-2.2258184111310295E-3</c:v>
                </c:pt>
                <c:pt idx="636">
                  <c:v>-2.2402977183235704E-3</c:v>
                </c:pt>
                <c:pt idx="637">
                  <c:v>-2.254692677925837E-3</c:v>
                </c:pt>
                <c:pt idx="638">
                  <c:v>-2.2690027479651516E-3</c:v>
                </c:pt>
                <c:pt idx="639">
                  <c:v>-2.2832273896649419E-3</c:v>
                </c:pt>
                <c:pt idx="640">
                  <c:v>-2.8735988257227016</c:v>
                </c:pt>
                <c:pt idx="641">
                  <c:v>-2.8911756207531805</c:v>
                </c:pt>
                <c:pt idx="642">
                  <c:v>-2.9086435625296141</c:v>
                </c:pt>
                <c:pt idx="643">
                  <c:v>-2.9260019933810213</c:v>
                </c:pt>
                <c:pt idx="644">
                  <c:v>-2.9432502597595289</c:v>
                </c:pt>
                <c:pt idx="645">
                  <c:v>-2.9603877122649722</c:v>
                </c:pt>
                <c:pt idx="646">
                  <c:v>-2.9774137056693486</c:v>
                </c:pt>
                <c:pt idx="647">
                  <c:v>-2.9943275989411089</c:v>
                </c:pt>
                <c:pt idx="648">
                  <c:v>-3.0111287552692949</c:v>
                </c:pt>
                <c:pt idx="649">
                  <c:v>-3.0278165420875109</c:v>
                </c:pt>
                <c:pt idx="650">
                  <c:v>-3.0443903310977438</c:v>
                </c:pt>
                <c:pt idx="651">
                  <c:v>-3.0608494982940186</c:v>
                </c:pt>
                <c:pt idx="652">
                  <c:v>-3.0771934239858894</c:v>
                </c:pt>
                <c:pt idx="653">
                  <c:v>-3.0934214928217729</c:v>
                </c:pt>
                <c:pt idx="654">
                  <c:v>-3.1095330938121175</c:v>
                </c:pt>
                <c:pt idx="655">
                  <c:v>-3.1255276203524027</c:v>
                </c:pt>
                <c:pt idx="656">
                  <c:v>-3.1414044702459827</c:v>
                </c:pt>
                <c:pt idx="657">
                  <c:v>-3.1571630457267594</c:v>
                </c:pt>
                <c:pt idx="658">
                  <c:v>-3.1728027534816827</c:v>
                </c:pt>
                <c:pt idx="659">
                  <c:v>-3.1883230046730966</c:v>
                </c:pt>
                <c:pt idx="660">
                  <c:v>-3.2037232149609012</c:v>
                </c:pt>
                <c:pt idx="661">
                  <c:v>-3.2190028045245591</c:v>
                </c:pt>
                <c:pt idx="662">
                  <c:v>-3.2341611980849247</c:v>
                </c:pt>
                <c:pt idx="663">
                  <c:v>-3.2491978249259001</c:v>
                </c:pt>
                <c:pt idx="664">
                  <c:v>-3.2641121189159268</c:v>
                </c:pt>
                <c:pt idx="665">
                  <c:v>-3.2789035185292983</c:v>
                </c:pt>
                <c:pt idx="666">
                  <c:v>-3.2935714668673031</c:v>
                </c:pt>
                <c:pt idx="667">
                  <c:v>-3.3081154116791893</c:v>
                </c:pt>
                <c:pt idx="668">
                  <c:v>-3.3225348053829613</c:v>
                </c:pt>
                <c:pt idx="669">
                  <c:v>-3.3368291050859922</c:v>
                </c:pt>
                <c:pt idx="670">
                  <c:v>-3.3509977726054663</c:v>
                </c:pt>
                <c:pt idx="671">
                  <c:v>-3.3650402744886398</c:v>
                </c:pt>
                <c:pt idx="672">
                  <c:v>-3.3789560820329294</c:v>
                </c:pt>
                <c:pt idx="673">
                  <c:v>-3.3927446713058114</c:v>
                </c:pt>
                <c:pt idx="674">
                  <c:v>-3.4064055231645547</c:v>
                </c:pt>
                <c:pt idx="675">
                  <c:v>-3.4199381232757617</c:v>
                </c:pt>
                <c:pt idx="676">
                  <c:v>-3.4333419621347372</c:v>
                </c:pt>
                <c:pt idx="677">
                  <c:v>-3.4466165350846656</c:v>
                </c:pt>
                <c:pt idx="678">
                  <c:v>-3.4597613423356175</c:v>
                </c:pt>
                <c:pt idx="679">
                  <c:v>-3.4727758889833646</c:v>
                </c:pt>
                <c:pt idx="680">
                  <c:v>-3.485659685028009</c:v>
                </c:pt>
                <c:pt idx="681">
                  <c:v>-3.4984122453924393</c:v>
                </c:pt>
                <c:pt idx="682">
                  <c:v>-3.5110330899405864</c:v>
                </c:pt>
                <c:pt idx="683">
                  <c:v>-3.5235217434955066</c:v>
                </c:pt>
                <c:pt idx="684">
                  <c:v>-3.5358777358572695</c:v>
                </c:pt>
                <c:pt idx="685">
                  <c:v>-3.5481006018206585</c:v>
                </c:pt>
                <c:pt idx="686">
                  <c:v>-3.560189881192692</c:v>
                </c:pt>
                <c:pt idx="687">
                  <c:v>-3.572145118809944</c:v>
                </c:pt>
                <c:pt idx="688">
                  <c:v>-3.5839658645556831</c:v>
                </c:pt>
                <c:pt idx="689">
                  <c:v>-3.5956516733768229</c:v>
                </c:pt>
                <c:pt idx="690">
                  <c:v>-3.6072021053006709</c:v>
                </c:pt>
                <c:pt idx="691">
                  <c:v>-3.6186167254515009</c:v>
                </c:pt>
                <c:pt idx="692">
                  <c:v>-3.6298951040669225</c:v>
                </c:pt>
                <c:pt idx="693">
                  <c:v>-3.641036816514061</c:v>
                </c:pt>
                <c:pt idx="694">
                  <c:v>-3.6520414433055475</c:v>
                </c:pt>
                <c:pt idx="695">
                  <c:v>-3.6629085701153099</c:v>
                </c:pt>
                <c:pt idx="696">
                  <c:v>-3.6736377877941759</c:v>
                </c:pt>
                <c:pt idx="697">
                  <c:v>-3.684228692385275</c:v>
                </c:pt>
                <c:pt idx="698">
                  <c:v>-3.6946808851392459</c:v>
                </c:pt>
                <c:pt idx="699">
                  <c:v>-3.7049939725292536</c:v>
                </c:pt>
                <c:pt idx="700">
                  <c:v>-3.7151675662658024</c:v>
                </c:pt>
                <c:pt idx="701">
                  <c:v>-3.7252012833113586</c:v>
                </c:pt>
                <c:pt idx="702">
                  <c:v>-3.7350947458947674</c:v>
                </c:pt>
                <c:pt idx="703">
                  <c:v>-3.7448475815254785</c:v>
                </c:pt>
                <c:pt idx="704">
                  <c:v>-3.7544594230075718</c:v>
                </c:pt>
                <c:pt idx="705">
                  <c:v>-3.76392990845358</c:v>
                </c:pt>
                <c:pt idx="706">
                  <c:v>-3.7732586812981146</c:v>
                </c:pt>
                <c:pt idx="707">
                  <c:v>-3.7824453903112909</c:v>
                </c:pt>
                <c:pt idx="708">
                  <c:v>-3.7914896896119523</c:v>
                </c:pt>
                <c:pt idx="709">
                  <c:v>-3.8003912386806893</c:v>
                </c:pt>
                <c:pt idx="710">
                  <c:v>-3.8091497023726664</c:v>
                </c:pt>
                <c:pt idx="711">
                  <c:v>-3.8177647509302353</c:v>
                </c:pt>
                <c:pt idx="712">
                  <c:v>-3.8262360599953502</c:v>
                </c:pt>
                <c:pt idx="713">
                  <c:v>-3.8345633106217849</c:v>
                </c:pt>
                <c:pt idx="714">
                  <c:v>-3.842746189287138</c:v>
                </c:pt>
                <c:pt idx="715">
                  <c:v>-3.8507843879046328</c:v>
                </c:pt>
                <c:pt idx="716">
                  <c:v>-3.8586776038347237</c:v>
                </c:pt>
                <c:pt idx="717">
                  <c:v>-3.8664255398964902</c:v>
                </c:pt>
                <c:pt idx="718">
                  <c:v>-3.8740279043788202</c:v>
                </c:pt>
                <c:pt idx="719">
                  <c:v>-3.8814844110513964</c:v>
                </c:pt>
                <c:pt idx="720">
                  <c:v>-3.888794779175476</c:v>
                </c:pt>
                <c:pt idx="721">
                  <c:v>-3.8959587335144525</c:v>
                </c:pt>
                <c:pt idx="722">
                  <c:v>-3.9029760043442283</c:v>
                </c:pt>
                <c:pt idx="723">
                  <c:v>-3.9098463274633621</c:v>
                </c:pt>
                <c:pt idx="724">
                  <c:v>-3.9165694442030188</c:v>
                </c:pt>
                <c:pt idx="725">
                  <c:v>-3.9231451014367105</c:v>
                </c:pt>
                <c:pt idx="726">
                  <c:v>-3.9295730515898226</c:v>
                </c:pt>
                <c:pt idx="727">
                  <c:v>-3.9358530526489393</c:v>
                </c:pt>
                <c:pt idx="728">
                  <c:v>-3.9419848681709508</c:v>
                </c:pt>
                <c:pt idx="729">
                  <c:v>-3.9479682672919596</c:v>
                </c:pt>
                <c:pt idx="730">
                  <c:v>-3.9538030247359712</c:v>
                </c:pt>
                <c:pt idx="731">
                  <c:v>-3.9594889208233748</c:v>
                </c:pt>
                <c:pt idx="732">
                  <c:v>-3.9650257414792156</c:v>
                </c:pt>
                <c:pt idx="733">
                  <c:v>-3.9704132782412542</c:v>
                </c:pt>
                <c:pt idx="734">
                  <c:v>-3.9756513282678134</c:v>
                </c:pt>
                <c:pt idx="735">
                  <c:v>-3.9807396943454192</c:v>
                </c:pt>
                <c:pt idx="736">
                  <c:v>-3.9856781848962242</c:v>
                </c:pt>
                <c:pt idx="737">
                  <c:v>-3.9904666139852174</c:v>
                </c:pt>
                <c:pt idx="738">
                  <c:v>-3.9951048013272286</c:v>
                </c:pt>
                <c:pt idx="739">
                  <c:v>-3.9995925722937171</c:v>
                </c:pt>
                <c:pt idx="740">
                  <c:v>-4.0039297579193391</c:v>
                </c:pt>
                <c:pt idx="741">
                  <c:v>-4.0081161949083226</c:v>
                </c:pt>
                <c:pt idx="742">
                  <c:v>-4.0121517256405985</c:v>
                </c:pt>
                <c:pt idx="743">
                  <c:v>-4.0160361981777495</c:v>
                </c:pt>
                <c:pt idx="744">
                  <c:v>-4.0197694662687251</c:v>
                </c:pt>
                <c:pt idx="745">
                  <c:v>-4.0233513893553443</c:v>
                </c:pt>
                <c:pt idx="746">
                  <c:v>-4.0267818325775941</c:v>
                </c:pt>
                <c:pt idx="747">
                  <c:v>-4.030060666778704</c:v>
                </c:pt>
                <c:pt idx="748">
                  <c:v>-4.0331877685100075</c:v>
                </c:pt>
                <c:pt idx="749">
                  <c:v>-4.0361630200355947</c:v>
                </c:pt>
                <c:pt idx="750">
                  <c:v>-4.0389863093367353</c:v>
                </c:pt>
                <c:pt idx="751">
                  <c:v>-4.0416575301161108</c:v>
                </c:pt>
                <c:pt idx="752">
                  <c:v>-4.0441765818018025</c:v>
                </c:pt>
                <c:pt idx="753">
                  <c:v>-4.0465433695510855</c:v>
                </c:pt>
                <c:pt idx="754">
                  <c:v>-4.0487578042539996</c:v>
                </c:pt>
                <c:pt idx="755">
                  <c:v>-4.0508198025366999</c:v>
                </c:pt>
                <c:pt idx="756">
                  <c:v>-4.0527292867646016</c:v>
                </c:pt>
                <c:pt idx="757">
                  <c:v>-4.0544861850452971</c:v>
                </c:pt>
                <c:pt idx="758">
                  <c:v>-4.0560904312312704</c:v>
                </c:pt>
                <c:pt idx="759">
                  <c:v>-4.0575419649223754</c:v>
                </c:pt>
                <c:pt idx="760">
                  <c:v>-4.0588407314681243</c:v>
                </c:pt>
                <c:pt idx="761">
                  <c:v>-4.0599866819697361</c:v>
                </c:pt>
                <c:pt idx="762">
                  <c:v>-4.0609797732819768</c:v>
                </c:pt>
                <c:pt idx="763">
                  <c:v>-4.0618199680147917</c:v>
                </c:pt>
                <c:pt idx="764">
                  <c:v>-4.0625072345347046</c:v>
                </c:pt>
                <c:pt idx="765">
                  <c:v>-4.0630415469660157</c:v>
                </c:pt>
                <c:pt idx="766">
                  <c:v>-4.0634228851917706</c:v>
                </c:pt>
                <c:pt idx="767">
                  <c:v>-4.0636512348545208</c:v>
                </c:pt>
                <c:pt idx="768">
                  <c:v>-4.0637265873568609</c:v>
                </c:pt>
                <c:pt idx="769">
                  <c:v>-4.0636489398617579</c:v>
                </c:pt>
                <c:pt idx="770">
                  <c:v>-4.063418295292653</c:v>
                </c:pt>
                <c:pt idx="771">
                  <c:v>-4.0630346623333518</c:v>
                </c:pt>
                <c:pt idx="772">
                  <c:v>-4.0624980554277021</c:v>
                </c:pt>
                <c:pt idx="773">
                  <c:v>-4.0618084947790454</c:v>
                </c:pt>
                <c:pt idx="774">
                  <c:v>-4.0609660063494557</c:v>
                </c:pt>
                <c:pt idx="775">
                  <c:v>-4.0599706218587679</c:v>
                </c:pt>
                <c:pt idx="776">
                  <c:v>-4.0588223787833764</c:v>
                </c:pt>
                <c:pt idx="777">
                  <c:v>-4.0575213203548293</c:v>
                </c:pt>
                <c:pt idx="778">
                  <c:v>-4.0560674955581959</c:v>
                </c:pt>
                <c:pt idx="779">
                  <c:v>-4.0544609591302283</c:v>
                </c:pt>
                <c:pt idx="780">
                  <c:v>-4.0527017715572971</c:v>
                </c:pt>
                <c:pt idx="781">
                  <c:v>-4.0507899990731113</c:v>
                </c:pt>
                <c:pt idx="782">
                  <c:v>-4.0487257136562329</c:v>
                </c:pt>
                <c:pt idx="783">
                  <c:v>-4.0465089930273574</c:v>
                </c:pt>
                <c:pt idx="784">
                  <c:v>-4.0441399206463959</c:v>
                </c:pt>
                <c:pt idx="785">
                  <c:v>-4.0416185857093234</c:v>
                </c:pt>
                <c:pt idx="786">
                  <c:v>-4.0389450831448306</c:v>
                </c:pt>
                <c:pt idx="787">
                  <c:v>-4.0361195136107453</c:v>
                </c:pt>
                <c:pt idx="788">
                  <c:v>-4.03314198349024</c:v>
                </c:pt>
                <c:pt idx="789">
                  <c:v>-4.0300126048878289</c:v>
                </c:pt>
                <c:pt idx="790">
                  <c:v>-4.0267314956251514</c:v>
                </c:pt>
                <c:pt idx="791">
                  <c:v>-4.0232987792365291</c:v>
                </c:pt>
                <c:pt idx="792">
                  <c:v>-4.0197145849643166</c:v>
                </c:pt>
                <c:pt idx="793">
                  <c:v>-4.0159790477540396</c:v>
                </c:pt>
                <c:pt idx="794">
                  <c:v>-4.0120923082493096</c:v>
                </c:pt>
                <c:pt idx="795">
                  <c:v>-4.0080545127865284</c:v>
                </c:pt>
                <c:pt idx="796">
                  <c:v>-4.0038658133893845</c:v>
                </c:pt>
                <c:pt idx="797">
                  <c:v>-3.9995263677631216</c:v>
                </c:pt>
                <c:pt idx="798">
                  <c:v>-3.9950363392886068</c:v>
                </c:pt>
                <c:pt idx="799">
                  <c:v>-3.9903958970161741</c:v>
                </c:pt>
                <c:pt idx="800">
                  <c:v>-3.9856052156592678</c:v>
                </c:pt>
                <c:pt idx="801">
                  <c:v>-3.9806644755878535</c:v>
                </c:pt>
                <c:pt idx="802">
                  <c:v>-3.9755738628216353</c:v>
                </c:pt>
                <c:pt idx="803">
                  <c:v>-3.9703335690230528</c:v>
                </c:pt>
                <c:pt idx="804">
                  <c:v>-3.9649437914900565</c:v>
                </c:pt>
                <c:pt idx="805">
                  <c:v>-3.9594047331486877</c:v>
                </c:pt>
                <c:pt idx="806">
                  <c:v>-3.9537166025454376</c:v>
                </c:pt>
                <c:pt idx="807">
                  <c:v>-3.947879613839389</c:v>
                </c:pt>
                <c:pt idx="808">
                  <c:v>-3.9418939867941614</c:v>
                </c:pt>
                <c:pt idx="809">
                  <c:v>-3.9357599467696298</c:v>
                </c:pt>
                <c:pt idx="810">
                  <c:v>-3.9294777247134456</c:v>
                </c:pt>
                <c:pt idx="811">
                  <c:v>-3.9230475571523389</c:v>
                </c:pt>
                <c:pt idx="812">
                  <c:v>-3.9164696861832122</c:v>
                </c:pt>
                <c:pt idx="813">
                  <c:v>-3.9097443594640251</c:v>
                </c:pt>
                <c:pt idx="814">
                  <c:v>-3.9028718302044751</c:v>
                </c:pt>
                <c:pt idx="815">
                  <c:v>-3.8958523571564569</c:v>
                </c:pt>
                <c:pt idx="816">
                  <c:v>-3.8886862046043253</c:v>
                </c:pt>
                <c:pt idx="817">
                  <c:v>-3.8813736423549425</c:v>
                </c:pt>
                <c:pt idx="818">
                  <c:v>-3.873914945727523</c:v>
                </c:pt>
                <c:pt idx="819">
                  <c:v>-3.8663103955432621</c:v>
                </c:pt>
                <c:pt idx="820">
                  <c:v>-3.8585602781147701</c:v>
                </c:pt>
                <c:pt idx="821">
                  <c:v>-3.8506648852352852</c:v>
                </c:pt>
                <c:pt idx="822">
                  <c:v>-3.8426245141676927</c:v>
                </c:pt>
                <c:pt idx="823">
                  <c:v>-3.8344394676333331</c:v>
                </c:pt>
                <c:pt idx="824">
                  <c:v>-3.826110053800599</c:v>
                </c:pt>
                <c:pt idx="825">
                  <c:v>-3.8176365862733386</c:v>
                </c:pt>
                <c:pt idx="826">
                  <c:v>-3.8090193840790474</c:v>
                </c:pt>
                <c:pt idx="827">
                  <c:v>-3.8002587716568548</c:v>
                </c:pt>
                <c:pt idx="828">
                  <c:v>-3.7913550788453065</c:v>
                </c:pt>
                <c:pt idx="829">
                  <c:v>-3.7823086408699531</c:v>
                </c:pt>
                <c:pt idx="830">
                  <c:v>-3.7731197983307236</c:v>
                </c:pt>
                <c:pt idx="831">
                  <c:v>-3.7637888971891038</c:v>
                </c:pt>
                <c:pt idx="832">
                  <c:v>-3.7543162887551071</c:v>
                </c:pt>
                <c:pt idx="833">
                  <c:v>-3.7447023296740554</c:v>
                </c:pt>
                <c:pt idx="834">
                  <c:v>-3.7349473819131429</c:v>
                </c:pt>
                <c:pt idx="835">
                  <c:v>-3.7250518127478114</c:v>
                </c:pt>
                <c:pt idx="836">
                  <c:v>-3.7150159947479247</c:v>
                </c:pt>
                <c:pt idx="837">
                  <c:v>-3.7048403057637387</c:v>
                </c:pt>
                <c:pt idx="838">
                  <c:v>-3.6945251289116738</c:v>
                </c:pt>
                <c:pt idx="839">
                  <c:v>-3.684070852559894</c:v>
                </c:pt>
                <c:pt idx="840">
                  <c:v>-3.6734778703136839</c:v>
                </c:pt>
                <c:pt idx="841">
                  <c:v>-3.6627465810006243</c:v>
                </c:pt>
                <c:pt idx="842">
                  <c:v>-3.6518773886555875</c:v>
                </c:pt>
                <c:pt idx="843">
                  <c:v>-3.6408707025055129</c:v>
                </c:pt>
                <c:pt idx="844">
                  <c:v>-3.6297269369540057</c:v>
                </c:pt>
                <c:pt idx="845">
                  <c:v>-3.6184465115657369</c:v>
                </c:pt>
                <c:pt idx="846">
                  <c:v>-3.6070298510506409</c:v>
                </c:pt>
                <c:pt idx="847">
                  <c:v>-3.595477385247928</c:v>
                </c:pt>
                <c:pt idx="848">
                  <c:v>-3.5837895491099023</c:v>
                </c:pt>
                <c:pt idx="849">
                  <c:v>-3.5719667826855832</c:v>
                </c:pt>
                <c:pt idx="850">
                  <c:v>-3.5600095311041362</c:v>
                </c:pt>
                <c:pt idx="851">
                  <c:v>-3.5479182445581201</c:v>
                </c:pt>
                <c:pt idx="852">
                  <c:v>-3.5356933782865299</c:v>
                </c:pt>
                <c:pt idx="853">
                  <c:v>-3.5233353925576605</c:v>
                </c:pt>
                <c:pt idx="854">
                  <c:v>-3.5108447526517779</c:v>
                </c:pt>
                <c:pt idx="855">
                  <c:v>-3.4982219288435981</c:v>
                </c:pt>
                <c:pt idx="856">
                  <c:v>-3.4854673963845872</c:v>
                </c:pt>
                <c:pt idx="857">
                  <c:v>-3.4725816354850614</c:v>
                </c:pt>
                <c:pt idx="858">
                  <c:v>-3.4595651312961113</c:v>
                </c:pt>
                <c:pt idx="859">
                  <c:v>-3.4464183738913343</c:v>
                </c:pt>
                <c:pt idx="860">
                  <c:v>-3.433141858248383</c:v>
                </c:pt>
                <c:pt idx="861">
                  <c:v>-3.4197360842303315</c:v>
                </c:pt>
                <c:pt idx="862">
                  <c:v>-3.406201556566852</c:v>
                </c:pt>
                <c:pt idx="863">
                  <c:v>-3.3925387848352138</c:v>
                </c:pt>
                <c:pt idx="864">
                  <c:v>-3.3787482834410976</c:v>
                </c:pt>
                <c:pt idx="865">
                  <c:v>-3.3648305715992257</c:v>
                </c:pt>
                <c:pt idx="866">
                  <c:v>-3.3507861733138187</c:v>
                </c:pt>
                <c:pt idx="867">
                  <c:v>-3.3366156173588619</c:v>
                </c:pt>
                <c:pt idx="868">
                  <c:v>-3.3223194372581966</c:v>
                </c:pt>
                <c:pt idx="869">
                  <c:v>-3.3078981712654372</c:v>
                </c:pt>
                <c:pt idx="870">
                  <c:v>-3.2933523623437018</c:v>
                </c:pt>
                <c:pt idx="871">
                  <c:v>-3.2786825581451713</c:v>
                </c:pt>
                <c:pt idx="872">
                  <c:v>-3.2638893109904688</c:v>
                </c:pt>
                <c:pt idx="873">
                  <c:v>-3.2489731778478674</c:v>
                </c:pt>
                <c:pt idx="874">
                  <c:v>-3.2339347203123183</c:v>
                </c:pt>
                <c:pt idx="875">
                  <c:v>-3.2187745045843066</c:v>
                </c:pt>
                <c:pt idx="876">
                  <c:v>-3.2034931014485331</c:v>
                </c:pt>
                <c:pt idx="877">
                  <c:v>-3.1880910862524261</c:v>
                </c:pt>
                <c:pt idx="878">
                  <c:v>-3.1725690388844794</c:v>
                </c:pt>
                <c:pt idx="879">
                  <c:v>-3.1569275437524156</c:v>
                </c:pt>
                <c:pt idx="880">
                  <c:v>-3.1411671897611888</c:v>
                </c:pt>
                <c:pt idx="881">
                  <c:v>-3.1252885702908086</c:v>
                </c:pt>
                <c:pt idx="882">
                  <c:v>-3.1092922831739989</c:v>
                </c:pt>
                <c:pt idx="883">
                  <c:v>-3.093178930673691</c:v>
                </c:pt>
                <c:pt idx="884">
                  <c:v>-3.0769491194603504</c:v>
                </c:pt>
                <c:pt idx="885">
                  <c:v>-3.0606034605891295</c:v>
                </c:pt>
                <c:pt idx="886">
                  <c:v>-3.0441425694768651</c:v>
                </c:pt>
                <c:pt idx="887">
                  <c:v>-3.0275670658789093</c:v>
                </c:pt>
                <c:pt idx="888">
                  <c:v>-3.0108775738657929</c:v>
                </c:pt>
                <c:pt idx="889">
                  <c:v>-2.9940747217997292</c:v>
                </c:pt>
                <c:pt idx="890">
                  <c:v>-2.9771591423109576</c:v>
                </c:pt>
                <c:pt idx="891">
                  <c:v>-2.9601314722739245</c:v>
                </c:pt>
                <c:pt idx="892">
                  <c:v>-2.9429923527833042</c:v>
                </c:pt>
                <c:pt idx="893">
                  <c:v>-2.9257424291298602</c:v>
                </c:pt>
                <c:pt idx="894">
                  <c:v>-2.9083823507761539</c:v>
                </c:pt>
                <c:pt idx="895">
                  <c:v>-2.8909127713320899</c:v>
                </c:pt>
                <c:pt idx="896">
                  <c:v>-2.2971546249623406E-3</c:v>
                </c:pt>
                <c:pt idx="897">
                  <c:v>-2.2830146537631026E-3</c:v>
                </c:pt>
                <c:pt idx="898">
                  <c:v>-2.2687887266737029E-3</c:v>
                </c:pt>
                <c:pt idx="899">
                  <c:v>-2.2544773793027172E-3</c:v>
                </c:pt>
                <c:pt idx="900">
                  <c:v>-2.2400811504748089E-3</c:v>
                </c:pt>
                <c:pt idx="901">
                  <c:v>-2.2256005822104429E-3</c:v>
                </c:pt>
                <c:pt idx="902">
                  <c:v>-2.2110362197054778E-3</c:v>
                </c:pt>
                <c:pt idx="903">
                  <c:v>-2.1963886113106406E-3</c:v>
                </c:pt>
                <c:pt idx="904">
                  <c:v>-2.1816583085108787E-3</c:v>
                </c:pt>
                <c:pt idx="905">
                  <c:v>-2.1668458659045999E-3</c:v>
                </c:pt>
                <c:pt idx="906">
                  <c:v>-2.151951841182788E-3</c:v>
                </c:pt>
                <c:pt idx="907">
                  <c:v>-2.1369767951080077E-3</c:v>
                </c:pt>
                <c:pt idx="908">
                  <c:v>-2.1219212914932927E-3</c:v>
                </c:pt>
                <c:pt idx="909">
                  <c:v>-2.1067858971809145E-3</c:v>
                </c:pt>
                <c:pt idx="910">
                  <c:v>-2.0915711820210453E-3</c:v>
                </c:pt>
                <c:pt idx="911">
                  <c:v>-2.0762777188502984E-3</c:v>
                </c:pt>
                <c:pt idx="912">
                  <c:v>-2.0609060834701656E-3</c:v>
                </c:pt>
                <c:pt idx="913">
                  <c:v>-2.0454568546253334E-3</c:v>
                </c:pt>
                <c:pt idx="914">
                  <c:v>-2.0299306139818962E-3</c:v>
                </c:pt>
                <c:pt idx="915">
                  <c:v>-2.0143279461054572E-3</c:v>
                </c:pt>
                <c:pt idx="916">
                  <c:v>-1.9986494384391161E-3</c:v>
                </c:pt>
                <c:pt idx="917">
                  <c:v>-1.9828956812813544E-3</c:v>
                </c:pt>
                <c:pt idx="918">
                  <c:v>-1.9670672677638088E-3</c:v>
                </c:pt>
                <c:pt idx="919">
                  <c:v>-1.9511647938289425E-3</c:v>
                </c:pt>
                <c:pt idx="920">
                  <c:v>-1.9351888582076037E-3</c:v>
                </c:pt>
                <c:pt idx="921">
                  <c:v>-1.9191400623964877E-3</c:v>
                </c:pt>
                <c:pt idx="922">
                  <c:v>-1.9030190106354868E-3</c:v>
                </c:pt>
                <c:pt idx="923">
                  <c:v>-1.8868263098849431E-3</c:v>
                </c:pt>
                <c:pt idx="924">
                  <c:v>-1.8705625698027947E-3</c:v>
                </c:pt>
                <c:pt idx="925">
                  <c:v>-1.8542284027216237E-3</c:v>
                </c:pt>
                <c:pt idx="926">
                  <c:v>-1.8378244236255993E-3</c:v>
                </c:pt>
                <c:pt idx="927">
                  <c:v>-1.8213512501273257E-3</c:v>
                </c:pt>
                <c:pt idx="928">
                  <c:v>-1.8048095024445873E-3</c:v>
                </c:pt>
                <c:pt idx="929">
                  <c:v>-1.788199803377E-3</c:v>
                </c:pt>
                <c:pt idx="930">
                  <c:v>-1.771522778282559E-3</c:v>
                </c:pt>
                <c:pt idx="931">
                  <c:v>-1.7547790550540973E-3</c:v>
                </c:pt>
                <c:pt idx="932">
                  <c:v>-1.7379692640956427E-3</c:v>
                </c:pt>
                <c:pt idx="933">
                  <c:v>-1.721094038298685E-3</c:v>
                </c:pt>
                <c:pt idx="934">
                  <c:v>-1.7041540130183469E-3</c:v>
                </c:pt>
                <c:pt idx="935">
                  <c:v>-1.6871498260494625E-3</c:v>
                </c:pt>
                <c:pt idx="936">
                  <c:v>-1.6700821176025642E-3</c:v>
                </c:pt>
                <c:pt idx="937">
                  <c:v>-1.6529515302797797E-3</c:v>
                </c:pt>
                <c:pt idx="938">
                  <c:v>-1.6357587090506357E-3</c:v>
                </c:pt>
                <c:pt idx="939">
                  <c:v>-1.6185043012277769E-3</c:v>
                </c:pt>
                <c:pt idx="940">
                  <c:v>-1.6011889564425937E-3</c:v>
                </c:pt>
                <c:pt idx="941">
                  <c:v>-1.5838133266207631E-3</c:v>
                </c:pt>
                <c:pt idx="942">
                  <c:v>-1.5663780659577048E-3</c:v>
                </c:pt>
                <c:pt idx="943">
                  <c:v>-1.5488838308939492E-3</c:v>
                </c:pt>
                <c:pt idx="944">
                  <c:v>-1.5313312800904234E-3</c:v>
                </c:pt>
                <c:pt idx="945">
                  <c:v>-1.5137210744036505E-3</c:v>
                </c:pt>
                <c:pt idx="946">
                  <c:v>-1.4960538768608719E-3</c:v>
                </c:pt>
                <c:pt idx="947">
                  <c:v>-1.4783303526350812E-3</c:v>
                </c:pt>
                <c:pt idx="948">
                  <c:v>-1.4605511690199806E-3</c:v>
                </c:pt>
                <c:pt idx="949">
                  <c:v>-1.4427169954048581E-3</c:v>
                </c:pt>
                <c:pt idx="950">
                  <c:v>-1.424828503249385E-3</c:v>
                </c:pt>
                <c:pt idx="951">
                  <c:v>-1.4068863660583349E-3</c:v>
                </c:pt>
                <c:pt idx="952">
                  <c:v>-1.3888912593562259E-3</c:v>
                </c:pt>
                <c:pt idx="953">
                  <c:v>-1.3708438606618867E-3</c:v>
                </c:pt>
                <c:pt idx="954">
                  <c:v>-1.3527448494629487E-3</c:v>
                </c:pt>
                <c:pt idx="955">
                  <c:v>-1.3345949071902634E-3</c:v>
                </c:pt>
                <c:pt idx="956">
                  <c:v>-1.3163947171922459E-3</c:v>
                </c:pt>
                <c:pt idx="957">
                  <c:v>-1.2981449647091455E-3</c:v>
                </c:pt>
                <c:pt idx="958">
                  <c:v>-1.2798463368472487E-3</c:v>
                </c:pt>
                <c:pt idx="959">
                  <c:v>-1.2614995225530079E-3</c:v>
                </c:pt>
                <c:pt idx="960">
                  <c:v>-1.2431052125871035E-3</c:v>
                </c:pt>
                <c:pt idx="961">
                  <c:v>-1.2246640994984345E-3</c:v>
                </c:pt>
                <c:pt idx="962">
                  <c:v>-1.206176877598047E-3</c:v>
                </c:pt>
                <c:pt idx="963">
                  <c:v>-1.1876442429329906E-3</c:v>
                </c:pt>
                <c:pt idx="964">
                  <c:v>-1.1690668932601144E-3</c:v>
                </c:pt>
                <c:pt idx="965">
                  <c:v>-1.1504455280197941E-3</c:v>
                </c:pt>
                <c:pt idx="966">
                  <c:v>-1.131780848309599E-3</c:v>
                </c:pt>
                <c:pt idx="967">
                  <c:v>-1.1130735568578964E-3</c:v>
                </c:pt>
                <c:pt idx="968">
                  <c:v>-1.0943243579973922E-3</c:v>
                </c:pt>
                <c:pt idx="969">
                  <c:v>-1.0755339576386141E-3</c:v>
                </c:pt>
                <c:pt idx="970">
                  <c:v>-1.0567030632433318E-3</c:v>
                </c:pt>
                <c:pt idx="971">
                  <c:v>-1.0378323837979242E-3</c:v>
                </c:pt>
                <c:pt idx="972">
                  <c:v>-1.0189226297866827E-3</c:v>
                </c:pt>
                <c:pt idx="973">
                  <c:v>-9.9997451316506366E-4</c:v>
                </c:pt>
                <c:pt idx="974">
                  <c:v>-9.8098874733288126E-4</c:v>
                </c:pt>
                <c:pt idx="975">
                  <c:v>-9.6196604710744997E-4</c:v>
                </c:pt>
                <c:pt idx="976">
                  <c:v>-9.4290712869666963E-4</c:v>
                </c:pt>
                <c:pt idx="977">
                  <c:v>-9.2381270967206133E-4</c:v>
                </c:pt>
                <c:pt idx="978">
                  <c:v>-9.0468350894175016E-4</c:v>
                </c:pt>
                <c:pt idx="979">
                  <c:v>-8.8552024672339854E-4</c:v>
                </c:pt>
                <c:pt idx="980">
                  <c:v>-8.6632364451708934E-4</c:v>
                </c:pt>
                <c:pt idx="981">
                  <c:v>-8.4709442507816175E-4</c:v>
                </c:pt>
                <c:pt idx="982">
                  <c:v>-8.2783331239000009E-4</c:v>
                </c:pt>
                <c:pt idx="983">
                  <c:v>-8.0854103163677347E-4</c:v>
                </c:pt>
                <c:pt idx="984">
                  <c:v>-7.8921830917613538E-4</c:v>
                </c:pt>
                <c:pt idx="985">
                  <c:v>-7.6986587251187384E-4</c:v>
                </c:pt>
                <c:pt idx="986">
                  <c:v>-7.5048445026652203E-4</c:v>
                </c:pt>
                <c:pt idx="987">
                  <c:v>-7.3107477215392518E-4</c:v>
                </c:pt>
                <c:pt idx="988">
                  <c:v>-7.1163756895176687E-4</c:v>
                </c:pt>
                <c:pt idx="989">
                  <c:v>-6.9217357247405473E-4</c:v>
                </c:pt>
                <c:pt idx="990">
                  <c:v>-6.7268351554356789E-4</c:v>
                </c:pt>
                <c:pt idx="991">
                  <c:v>-6.5316813196426577E-4</c:v>
                </c:pt>
                <c:pt idx="992">
                  <c:v>-6.3362815649366103E-4</c:v>
                </c:pt>
                <c:pt idx="993">
                  <c:v>-6.1406432481515448E-4</c:v>
                </c:pt>
                <c:pt idx="994">
                  <c:v>-5.9447737351033762E-4</c:v>
                </c:pt>
                <c:pt idx="995">
                  <c:v>-5.7486804003125964E-4</c:v>
                </c:pt>
                <c:pt idx="996">
                  <c:v>-5.5523706267266272E-4</c:v>
                </c:pt>
                <c:pt idx="997">
                  <c:v>-5.355851805441843E-4</c:v>
                </c:pt>
                <c:pt idx="998">
                  <c:v>-5.1591313354253034E-4</c:v>
                </c:pt>
                <c:pt idx="999">
                  <c:v>-4.9622166232361775E-4</c:v>
                </c:pt>
                <c:pt idx="1000">
                  <c:v>-4.7651150827468795E-4</c:v>
                </c:pt>
                <c:pt idx="1001">
                  <c:v>-4.5678341348639491E-4</c:v>
                </c:pt>
                <c:pt idx="1002">
                  <c:v>-4.3703812072486386E-4</c:v>
                </c:pt>
                <c:pt idx="1003">
                  <c:v>-4.1727637340372695E-4</c:v>
                </c:pt>
                <c:pt idx="1004">
                  <c:v>-3.9749891555613317E-4</c:v>
                </c:pt>
                <c:pt idx="1005">
                  <c:v>-3.7770649180673559E-4</c:v>
                </c:pt>
                <c:pt idx="1006">
                  <c:v>-3.5789984734365592E-4</c:v>
                </c:pt>
                <c:pt idx="1007">
                  <c:v>-3.380797278904283E-4</c:v>
                </c:pt>
                <c:pt idx="1008">
                  <c:v>-3.1824687967792247E-4</c:v>
                </c:pt>
                <c:pt idx="1009">
                  <c:v>-2.9840204941624813E-4</c:v>
                </c:pt>
                <c:pt idx="1010">
                  <c:v>-2.7854598426664112E-4</c:v>
                </c:pt>
                <c:pt idx="1011">
                  <c:v>-2.5867943181333275E-4</c:v>
                </c:pt>
                <c:pt idx="1012">
                  <c:v>-2.3880314003540319E-4</c:v>
                </c:pt>
                <c:pt idx="1013">
                  <c:v>-2.1891785727861976E-4</c:v>
                </c:pt>
                <c:pt idx="1014">
                  <c:v>-1.9902433222726161E-4</c:v>
                </c:pt>
                <c:pt idx="1015">
                  <c:v>-1.7912331387593173E-4</c:v>
                </c:pt>
                <c:pt idx="1016">
                  <c:v>-1.5921555150135726E-4</c:v>
                </c:pt>
                <c:pt idx="1017">
                  <c:v>-1.393017946341787E-4</c:v>
                </c:pt>
                <c:pt idx="1018">
                  <c:v>-1.1938279303073046E-4</c:v>
                </c:pt>
                <c:pt idx="1019">
                  <c:v>-9.9459296644811997E-5</c:v>
                </c:pt>
                <c:pt idx="1020">
                  <c:v>-7.953205559945219E-5</c:v>
                </c:pt>
                <c:pt idx="1021">
                  <c:v>-5.9601820158666941E-5</c:v>
                </c:pt>
                <c:pt idx="1022">
                  <c:v>-3.966934069921167E-5</c:v>
                </c:pt>
                <c:pt idx="1023">
                  <c:v>-1.9735367682329468E-5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3C-48CD-9521-DCA810071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146832"/>
        <c:axId val="300147224"/>
      </c:lineChart>
      <c:catAx>
        <c:axId val="30014604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00146440"/>
        <c:crosses val="autoZero"/>
        <c:auto val="1"/>
        <c:lblAlgn val="ctr"/>
        <c:lblOffset val="100"/>
        <c:tickMarkSkip val="1"/>
        <c:noMultiLvlLbl val="0"/>
      </c:catAx>
      <c:valAx>
        <c:axId val="300146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0146048"/>
        <c:crosses val="autoZero"/>
        <c:crossBetween val="midCat"/>
      </c:valAx>
      <c:catAx>
        <c:axId val="300146832"/>
        <c:scaling>
          <c:orientation val="minMax"/>
        </c:scaling>
        <c:delete val="1"/>
        <c:axPos val="b"/>
        <c:majorTickMark val="out"/>
        <c:minorTickMark val="none"/>
        <c:tickLblPos val="none"/>
        <c:crossAx val="300147224"/>
        <c:crosses val="autoZero"/>
        <c:auto val="1"/>
        <c:lblAlgn val="ctr"/>
        <c:lblOffset val="100"/>
        <c:noMultiLvlLbl val="0"/>
      </c:catAx>
      <c:valAx>
        <c:axId val="300147224"/>
        <c:scaling>
          <c:orientation val="minMax"/>
        </c:scaling>
        <c:delete val="0"/>
        <c:axPos val="r"/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0146832"/>
        <c:crosses val="max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32008057381545"/>
          <c:y val="0.17653679220950261"/>
          <c:w val="0.85500404313570599"/>
          <c:h val="0.659543054666692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53D99"/>
            </a:solidFill>
          </c:spPr>
          <c:invertIfNegative val="0"/>
          <c:val>
            <c:numRef>
              <c:f>'3-2'!$M$49:$M$87</c:f>
              <c:numCache>
                <c:formatCode>0.0000</c:formatCode>
                <c:ptCount val="39"/>
                <c:pt idx="0">
                  <c:v>3.9652928425212191E-5</c:v>
                </c:pt>
                <c:pt idx="1">
                  <c:v>0.9139113821389222</c:v>
                </c:pt>
                <c:pt idx="2">
                  <c:v>1.2059405728827244E-7</c:v>
                </c:pt>
                <c:pt idx="3">
                  <c:v>0.30467111243008954</c:v>
                </c:pt>
                <c:pt idx="4">
                  <c:v>3.9654913291488622E-5</c:v>
                </c:pt>
                <c:pt idx="5">
                  <c:v>0.30464307221844578</c:v>
                </c:pt>
                <c:pt idx="6">
                  <c:v>1.2036164765630836E-7</c:v>
                </c:pt>
                <c:pt idx="7">
                  <c:v>0.18282662902350005</c:v>
                </c:pt>
                <c:pt idx="8">
                  <c:v>3.965890623010719E-5</c:v>
                </c:pt>
                <c:pt idx="9">
                  <c:v>0.18279858597372317</c:v>
                </c:pt>
                <c:pt idx="10">
                  <c:v>1.2071583783888549E-7</c:v>
                </c:pt>
                <c:pt idx="11">
                  <c:v>0.13061412397206365</c:v>
                </c:pt>
                <c:pt idx="12">
                  <c:v>3.9664862497650637E-5</c:v>
                </c:pt>
                <c:pt idx="13">
                  <c:v>0.13058607673270431</c:v>
                </c:pt>
                <c:pt idx="14">
                  <c:v>1.2054424228206073E-7</c:v>
                </c:pt>
                <c:pt idx="15">
                  <c:v>0.10161228211636249</c:v>
                </c:pt>
                <c:pt idx="16">
                  <c:v>3.9672851711923932E-5</c:v>
                </c:pt>
                <c:pt idx="17">
                  <c:v>0.10158422919836878</c:v>
                </c:pt>
                <c:pt idx="18">
                  <c:v>1.2095931081406283E-7</c:v>
                </c:pt>
                <c:pt idx="19">
                  <c:v>8.3160745552067414E-2</c:v>
                </c:pt>
                <c:pt idx="20">
                  <c:v>3.9682784440877127E-5</c:v>
                </c:pt>
                <c:pt idx="21">
                  <c:v>8.3132685647436255E-2</c:v>
                </c:pt>
                <c:pt idx="22">
                  <c:v>1.2084844309596827E-7</c:v>
                </c:pt>
                <c:pt idx="23">
                  <c:v>7.039014674824251E-2</c:v>
                </c:pt>
                <c:pt idx="24">
                  <c:v>3.9694776646847097E-5</c:v>
                </c:pt>
                <c:pt idx="25">
                  <c:v>7.0362078319770038E-2</c:v>
                </c:pt>
                <c:pt idx="26">
                  <c:v>1.2132434868665853E-7</c:v>
                </c:pt>
                <c:pt idx="27">
                  <c:v>6.1028114654156682E-2</c:v>
                </c:pt>
                <c:pt idx="28">
                  <c:v>3.9708694277715634E-5</c:v>
                </c:pt>
                <c:pt idx="29">
                  <c:v>6.100003643599685E-2</c:v>
                </c:pt>
                <c:pt idx="30">
                  <c:v>1.2127408579091079E-7</c:v>
                </c:pt>
                <c:pt idx="31">
                  <c:v>5.387163010505238E-2</c:v>
                </c:pt>
                <c:pt idx="32">
                  <c:v>3.9724699539999428E-5</c:v>
                </c:pt>
                <c:pt idx="33">
                  <c:v>5.3843540510760471E-2</c:v>
                </c:pt>
                <c:pt idx="34">
                  <c:v>1.2181073847716157E-7</c:v>
                </c:pt>
                <c:pt idx="35">
                  <c:v>4.822420856738243E-2</c:v>
                </c:pt>
                <c:pt idx="36">
                  <c:v>3.974261390374262E-5</c:v>
                </c:pt>
                <c:pt idx="37">
                  <c:v>4.8196106371936581E-2</c:v>
                </c:pt>
                <c:pt idx="38">
                  <c:v>1.218209289754857E-7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9F-4166-91AF-829AFCE74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338040"/>
        <c:axId val="304338432"/>
      </c:barChart>
      <c:lineChart>
        <c:grouping val="standard"/>
        <c:varyColors val="0"/>
        <c:ser>
          <c:idx val="1"/>
          <c:order val="1"/>
          <c:marker>
            <c:symbol val="none"/>
          </c:marker>
          <c:val>
            <c:numRef>
              <c:f>'3-12'!$V$29:$V$67</c:f>
              <c:numCache>
                <c:formatCode>0.000</c:formatCode>
                <c:ptCount val="39"/>
                <c:pt idx="0">
                  <c:v>2.2895124057453367</c:v>
                </c:pt>
                <c:pt idx="1">
                  <c:v>9.186668528053163</c:v>
                </c:pt>
                <c:pt idx="2">
                  <c:v>1.1447562028726683</c:v>
                </c:pt>
                <c:pt idx="3">
                  <c:v>3.0622228426843878</c:v>
                </c:pt>
                <c:pt idx="4">
                  <c:v>0.76326619826535147</c:v>
                </c:pt>
                <c:pt idx="5">
                  <c:v>2.0605611651708031</c:v>
                </c:pt>
                <c:pt idx="6">
                  <c:v>0.57237810143633416</c:v>
                </c:pt>
                <c:pt idx="7">
                  <c:v>0.88718605722631805</c:v>
                </c:pt>
                <c:pt idx="8">
                  <c:v>0.4579024811490674</c:v>
                </c:pt>
                <c:pt idx="9">
                  <c:v>0.88718605722631805</c:v>
                </c:pt>
                <c:pt idx="10">
                  <c:v>0.38149000460731669</c:v>
                </c:pt>
                <c:pt idx="11">
                  <c:v>0.57237810143633416</c:v>
                </c:pt>
                <c:pt idx="12">
                  <c:v>0.28618905071816708</c:v>
                </c:pt>
                <c:pt idx="13">
                  <c:v>0.42928357607725059</c:v>
                </c:pt>
                <c:pt idx="14">
                  <c:v>0.28618905071816708</c:v>
                </c:pt>
                <c:pt idx="15">
                  <c:v>0.57237810143633416</c:v>
                </c:pt>
                <c:pt idx="16">
                  <c:v>0.28618905071816708</c:v>
                </c:pt>
                <c:pt idx="17">
                  <c:v>0.42928357607725059</c:v>
                </c:pt>
                <c:pt idx="18">
                  <c:v>0.28618905071816708</c:v>
                </c:pt>
                <c:pt idx="19">
                  <c:v>0.42928357607725059</c:v>
                </c:pt>
                <c:pt idx="20">
                  <c:v>0.28618905071816708</c:v>
                </c:pt>
                <c:pt idx="21">
                  <c:v>0.42928357607725059</c:v>
                </c:pt>
                <c:pt idx="22">
                  <c:v>0.28618905071816708</c:v>
                </c:pt>
                <c:pt idx="23">
                  <c:v>0.42928357607725059</c:v>
                </c:pt>
                <c:pt idx="24">
                  <c:v>0.28618905071816708</c:v>
                </c:pt>
                <c:pt idx="25">
                  <c:v>0.28618905071816708</c:v>
                </c:pt>
                <c:pt idx="26">
                  <c:v>0.28618905071816708</c:v>
                </c:pt>
                <c:pt idx="27">
                  <c:v>0.28618905071816708</c:v>
                </c:pt>
                <c:pt idx="28">
                  <c:v>0.28618905071816708</c:v>
                </c:pt>
                <c:pt idx="29">
                  <c:v>0.28618905071816708</c:v>
                </c:pt>
                <c:pt idx="30">
                  <c:v>0.28618905071816708</c:v>
                </c:pt>
                <c:pt idx="31">
                  <c:v>0.28618905071816708</c:v>
                </c:pt>
                <c:pt idx="32">
                  <c:v>0.28618905071816708</c:v>
                </c:pt>
                <c:pt idx="33">
                  <c:v>0.28618905071816708</c:v>
                </c:pt>
                <c:pt idx="34">
                  <c:v>0.28618905071816708</c:v>
                </c:pt>
                <c:pt idx="35">
                  <c:v>0.28618905071816708</c:v>
                </c:pt>
                <c:pt idx="36">
                  <c:v>0.28618905071816708</c:v>
                </c:pt>
                <c:pt idx="37">
                  <c:v>0.28618905071816708</c:v>
                </c:pt>
                <c:pt idx="38">
                  <c:v>0.28618905071816708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9F-4166-91AF-829AFCE74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338040"/>
        <c:axId val="304338432"/>
      </c:lineChart>
      <c:catAx>
        <c:axId val="304338040"/>
        <c:scaling>
          <c:orientation val="minMax"/>
        </c:scaling>
        <c:delete val="0"/>
        <c:axPos val="b"/>
        <c:majorTickMark val="none"/>
        <c:minorTickMark val="none"/>
        <c:tickLblPos val="none"/>
        <c:crossAx val="304338432"/>
        <c:crosses val="autoZero"/>
        <c:auto val="1"/>
        <c:lblAlgn val="ctr"/>
        <c:lblOffset val="100"/>
        <c:noMultiLvlLbl val="0"/>
      </c:catAx>
      <c:valAx>
        <c:axId val="304338432"/>
        <c:scaling>
          <c:orientation val="minMax"/>
        </c:scaling>
        <c:delete val="0"/>
        <c:axPos val="l"/>
        <c:majorGridlines/>
        <c:numFmt formatCode="0.000" sourceLinked="0"/>
        <c:majorTickMark val="out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tx1"/>
                </a:solidFill>
              </a:defRPr>
            </a:pPr>
            <a:endParaRPr lang="en-US"/>
          </a:p>
        </c:txPr>
        <c:crossAx val="304338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77" l="0.70000000000000062" r="0.70000000000000062" t="0.75000000000000377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486315853236642E-2"/>
          <c:y val="0.11660273212979531"/>
          <c:w val="0.76148877860108177"/>
          <c:h val="0.76448020571949982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'3-2'!$B$29:$B$1051</c:f>
              <c:numCache>
                <c:formatCode>General</c:formatCode>
                <c:ptCount val="1023"/>
                <c:pt idx="0">
                  <c:v>3.9869056483992744</c:v>
                </c:pt>
                <c:pt idx="1">
                  <c:v>5.9801708372974245</c:v>
                </c:pt>
                <c:pt idx="2">
                  <c:v>7.9732108717460441</c:v>
                </c:pt>
                <c:pt idx="3">
                  <c:v>9.9659507134487271</c:v>
                </c:pt>
                <c:pt idx="4">
                  <c:v>11.958315335411372</c:v>
                </c:pt>
                <c:pt idx="5">
                  <c:v>13.950229724766976</c:v>
                </c:pt>
                <c:pt idx="6">
                  <c:v>15.941618885599853</c:v>
                </c:pt>
                <c:pt idx="7">
                  <c:v>17.932407841769276</c:v>
                </c:pt>
                <c:pt idx="8">
                  <c:v>19.922521639732313</c:v>
                </c:pt>
                <c:pt idx="9">
                  <c:v>21.911885351365864</c:v>
                </c:pt>
                <c:pt idx="10">
                  <c:v>23.900424076787704</c:v>
                </c:pt>
                <c:pt idx="11">
                  <c:v>25.888062947176468</c:v>
                </c:pt>
                <c:pt idx="12">
                  <c:v>27.874727127590511</c:v>
                </c:pt>
                <c:pt idx="13">
                  <c:v>29.860341819785404</c:v>
                </c:pt>
                <c:pt idx="14">
                  <c:v>31.844832265030139</c:v>
                </c:pt>
                <c:pt idx="15">
                  <c:v>33.828123746921804</c:v>
                </c:pt>
                <c:pt idx="16">
                  <c:v>35.810141594198655</c:v>
                </c:pt>
                <c:pt idx="17">
                  <c:v>37.790811183551504</c:v>
                </c:pt>
                <c:pt idx="18">
                  <c:v>39.770057942433318</c:v>
                </c:pt>
                <c:pt idx="19">
                  <c:v>41.747807351866847</c:v>
                </c:pt>
                <c:pt idx="20">
                  <c:v>43.723984949250337</c:v>
                </c:pt>
                <c:pt idx="21">
                  <c:v>45.698516331160988</c:v>
                </c:pt>
                <c:pt idx="22">
                  <c:v>47.671327156156323</c:v>
                </c:pt>
                <c:pt idx="23">
                  <c:v>49.642343147573115</c:v>
                </c:pt>
                <c:pt idx="24">
                  <c:v>51.611490096323919</c:v>
                </c:pt>
                <c:pt idx="25">
                  <c:v>53.578693863691065</c:v>
                </c:pt>
                <c:pt idx="26">
                  <c:v>55.543880384118005</c:v>
                </c:pt>
                <c:pt idx="27">
                  <c:v>57.506975667997878</c:v>
                </c:pt>
                <c:pt idx="28">
                  <c:v>59.467905804459235</c:v>
                </c:pt>
                <c:pt idx="29">
                  <c:v>61.426596964148779</c:v>
                </c:pt>
                <c:pt idx="30">
                  <c:v>63.382975402011091</c:v>
                </c:pt>
                <c:pt idx="31">
                  <c:v>65.336967460065111</c:v>
                </c:pt>
                <c:pt idx="32">
                  <c:v>67.288499570177393</c:v>
                </c:pt>
                <c:pt idx="33">
                  <c:v>69.237498256831941</c:v>
                </c:pt>
                <c:pt idx="34">
                  <c:v>71.18389013989659</c:v>
                </c:pt>
                <c:pt idx="35">
                  <c:v>73.127601937385762</c:v>
                </c:pt>
                <c:pt idx="36">
                  <c:v>75.068560468219573</c:v>
                </c:pt>
                <c:pt idx="37">
                  <c:v>77.006692654979076</c:v>
                </c:pt>
                <c:pt idx="38">
                  <c:v>78.941925526657698</c:v>
                </c:pt>
                <c:pt idx="39">
                  <c:v>80.874186221408522</c:v>
                </c:pt>
                <c:pt idx="40">
                  <c:v>82.803401989287636</c:v>
                </c:pt>
                <c:pt idx="41">
                  <c:v>84.729500194993122</c:v>
                </c:pt>
                <c:pt idx="42">
                  <c:v>86.652408320599832</c:v>
                </c:pt>
                <c:pt idx="43">
                  <c:v>88.572053968289637</c:v>
                </c:pt>
                <c:pt idx="44">
                  <c:v>90.488364863077294</c:v>
                </c:pt>
                <c:pt idx="45">
                  <c:v>92.401268855531569</c:v>
                </c:pt>
                <c:pt idx="46">
                  <c:v>94.310693924491659</c:v>
                </c:pt>
                <c:pt idx="47">
                  <c:v>96.216568179778832</c:v>
                </c:pt>
                <c:pt idx="48">
                  <c:v>98.118819864903116</c:v>
                </c:pt>
                <c:pt idx="49">
                  <c:v>100.01737735976488</c:v>
                </c:pt>
                <c:pt idx="50">
                  <c:v>101.91216918335142</c:v>
                </c:pt>
                <c:pt idx="51">
                  <c:v>103.8031239964282</c:v>
                </c:pt>
                <c:pt idx="52">
                  <c:v>105.69017060422476</c:v>
                </c:pt>
                <c:pt idx="53">
                  <c:v>107.5732379591152</c:v>
                </c:pt>
                <c:pt idx="54">
                  <c:v>109.4522551632933</c:v>
                </c:pt>
                <c:pt idx="55">
                  <c:v>111.32715147144152</c:v>
                </c:pt>
                <c:pt idx="56">
                  <c:v>113.19785629339491</c:v>
                </c:pt>
                <c:pt idx="57">
                  <c:v>115.06429919679861</c:v>
                </c:pt>
                <c:pt idx="58">
                  <c:v>116.92640990975976</c:v>
                </c:pt>
                <c:pt idx="59">
                  <c:v>118.78411832349313</c:v>
                </c:pt>
                <c:pt idx="60">
                  <c:v>120.63735449496092</c:v>
                </c:pt>
                <c:pt idx="61">
                  <c:v>122.4860486495059</c:v>
                </c:pt>
                <c:pt idx="62">
                  <c:v>124.33013118347864</c:v>
                </c:pt>
                <c:pt idx="63">
                  <c:v>126.16953266685798</c:v>
                </c:pt>
                <c:pt idx="64">
                  <c:v>128.00418384586507</c:v>
                </c:pt>
                <c:pt idx="65">
                  <c:v>129.83401564557084</c:v>
                </c:pt>
                <c:pt idx="66">
                  <c:v>131.65895917249676</c:v>
                </c:pt>
                <c:pt idx="67">
                  <c:v>133.47894571720849</c:v>
                </c:pt>
                <c:pt idx="68">
                  <c:v>135.293906756903</c:v>
                </c:pt>
                <c:pt idx="69">
                  <c:v>137.10377395798827</c:v>
                </c:pt>
                <c:pt idx="70">
                  <c:v>138.90847917865625</c:v>
                </c:pt>
                <c:pt idx="71">
                  <c:v>140.70795447144835</c:v>
                </c:pt>
                <c:pt idx="72">
                  <c:v>142.5021320858136</c:v>
                </c:pt>
                <c:pt idx="73">
                  <c:v>144.29094447065955</c:v>
                </c:pt>
                <c:pt idx="74">
                  <c:v>146.07432427689557</c:v>
                </c:pt>
                <c:pt idx="75">
                  <c:v>147.85220435996848</c:v>
                </c:pt>
                <c:pt idx="76">
                  <c:v>149.62451778239068</c:v>
                </c:pt>
                <c:pt idx="77">
                  <c:v>151.39119781626025</c:v>
                </c:pt>
                <c:pt idx="78">
                  <c:v>153.15217794577333</c:v>
                </c:pt>
                <c:pt idx="79">
                  <c:v>154.90739186972843</c:v>
                </c:pt>
                <c:pt idx="80">
                  <c:v>156.65677350402262</c:v>
                </c:pt>
                <c:pt idx="81">
                  <c:v>158.40025698413979</c:v>
                </c:pt>
                <c:pt idx="82">
                  <c:v>160.13777666763019</c:v>
                </c:pt>
                <c:pt idx="83">
                  <c:v>161.86926713658215</c:v>
                </c:pt>
                <c:pt idx="84">
                  <c:v>163.59466320008491</c:v>
                </c:pt>
                <c:pt idx="85">
                  <c:v>165.31389989668307</c:v>
                </c:pt>
                <c:pt idx="86">
                  <c:v>167.02691249682252</c:v>
                </c:pt>
                <c:pt idx="87">
                  <c:v>168.73363650528739</c:v>
                </c:pt>
                <c:pt idx="88">
                  <c:v>170.43400766362834</c:v>
                </c:pt>
                <c:pt idx="89">
                  <c:v>172.12796195258198</c:v>
                </c:pt>
                <c:pt idx="90">
                  <c:v>173.81543559448113</c:v>
                </c:pt>
                <c:pt idx="91">
                  <c:v>175.49636505565599</c:v>
                </c:pt>
                <c:pt idx="92">
                  <c:v>177.17068704882638</c:v>
                </c:pt>
                <c:pt idx="93">
                  <c:v>178.83833853548435</c:v>
                </c:pt>
                <c:pt idx="94">
                  <c:v>180.49925672826774</c:v>
                </c:pt>
                <c:pt idx="95">
                  <c:v>182.15337909332396</c:v>
                </c:pt>
                <c:pt idx="96">
                  <c:v>183.80064335266454</c:v>
                </c:pt>
                <c:pt idx="97">
                  <c:v>185.44098748650978</c:v>
                </c:pt>
                <c:pt idx="98">
                  <c:v>187.074349735624</c:v>
                </c:pt>
                <c:pt idx="99">
                  <c:v>188.70066860364059</c:v>
                </c:pt>
                <c:pt idx="100">
                  <c:v>190.31988285937743</c:v>
                </c:pt>
                <c:pt idx="101">
                  <c:v>191.93193153914234</c:v>
                </c:pt>
                <c:pt idx="102">
                  <c:v>193.5367539490282</c:v>
                </c:pt>
                <c:pt idx="103">
                  <c:v>195.13428966719823</c:v>
                </c:pt>
                <c:pt idx="104">
                  <c:v>196.72447854616087</c:v>
                </c:pt>
                <c:pt idx="105">
                  <c:v>198.3072607150342</c:v>
                </c:pt>
                <c:pt idx="106">
                  <c:v>199.88257658180029</c:v>
                </c:pt>
                <c:pt idx="107">
                  <c:v>201.45036683554869</c:v>
                </c:pt>
                <c:pt idx="108">
                  <c:v>203.01057244870967</c:v>
                </c:pt>
                <c:pt idx="109">
                  <c:v>204.56313467927635</c:v>
                </c:pt>
                <c:pt idx="110">
                  <c:v>206.10799507301658</c:v>
                </c:pt>
                <c:pt idx="111">
                  <c:v>207.64509546567376</c:v>
                </c:pt>
                <c:pt idx="112">
                  <c:v>209.17437798515653</c:v>
                </c:pt>
                <c:pt idx="113">
                  <c:v>210.6957850537178</c:v>
                </c:pt>
                <c:pt idx="114">
                  <c:v>212.20925939012261</c:v>
                </c:pt>
                <c:pt idx="115">
                  <c:v>213.7147440118047</c:v>
                </c:pt>
                <c:pt idx="116">
                  <c:v>215.21218223701186</c:v>
                </c:pt>
                <c:pt idx="117">
                  <c:v>216.70151768694018</c:v>
                </c:pt>
                <c:pt idx="118">
                  <c:v>218.18269428785649</c:v>
                </c:pt>
                <c:pt idx="119">
                  <c:v>219.65565627320981</c:v>
                </c:pt>
                <c:pt idx="120">
                  <c:v>221.12034818573082</c:v>
                </c:pt>
                <c:pt idx="121">
                  <c:v>222.5767148795197</c:v>
                </c:pt>
                <c:pt idx="122">
                  <c:v>224.02470152212265</c:v>
                </c:pt>
                <c:pt idx="123">
                  <c:v>225.46425359659619</c:v>
                </c:pt>
                <c:pt idx="124">
                  <c:v>226.89531690355992</c:v>
                </c:pt>
                <c:pt idx="125">
                  <c:v>228.31783756323668</c:v>
                </c:pt>
                <c:pt idx="126">
                  <c:v>229.73176201748166</c:v>
                </c:pt>
                <c:pt idx="127">
                  <c:v>231.13703703179863</c:v>
                </c:pt>
                <c:pt idx="128">
                  <c:v>232.53360969734405</c:v>
                </c:pt>
                <c:pt idx="129">
                  <c:v>233.92142743291961</c:v>
                </c:pt>
                <c:pt idx="130">
                  <c:v>235.30043798695135</c:v>
                </c:pt>
                <c:pt idx="131">
                  <c:v>236.67058943945727</c:v>
                </c:pt>
                <c:pt idx="132">
                  <c:v>238.03183020400209</c:v>
                </c:pt>
                <c:pt idx="133">
                  <c:v>239.3841090296394</c:v>
                </c:pt>
                <c:pt idx="134">
                  <c:v>240.72737500284134</c:v>
                </c:pt>
                <c:pt idx="135">
                  <c:v>242.06157754941543</c:v>
                </c:pt>
                <c:pt idx="136">
                  <c:v>243.38666643640883</c:v>
                </c:pt>
                <c:pt idx="137">
                  <c:v>244.70259177399942</c:v>
                </c:pt>
                <c:pt idx="138">
                  <c:v>246.0093040173744</c:v>
                </c:pt>
                <c:pt idx="139">
                  <c:v>247.30675396859547</c:v>
                </c:pt>
                <c:pt idx="140">
                  <c:v>248.5948927784512</c:v>
                </c:pt>
                <c:pt idx="141">
                  <c:v>249.87367194829619</c:v>
                </c:pt>
                <c:pt idx="142">
                  <c:v>251.14304333187718</c:v>
                </c:pt>
                <c:pt idx="143">
                  <c:v>252.40295913714553</c:v>
                </c:pt>
                <c:pt idx="144">
                  <c:v>253.65337192805683</c:v>
                </c:pt>
                <c:pt idx="145">
                  <c:v>254.89423462635679</c:v>
                </c:pt>
                <c:pt idx="146">
                  <c:v>256.12550051335364</c:v>
                </c:pt>
                <c:pt idx="147">
                  <c:v>257.34712323167724</c:v>
                </c:pt>
                <c:pt idx="148">
                  <c:v>258.55905678702442</c:v>
                </c:pt>
                <c:pt idx="149">
                  <c:v>259.76125554989056</c:v>
                </c:pt>
                <c:pt idx="150">
                  <c:v>260.95367425728779</c:v>
                </c:pt>
                <c:pt idx="151">
                  <c:v>262.13626801444877</c:v>
                </c:pt>
                <c:pt idx="152">
                  <c:v>263.30899229651737</c:v>
                </c:pt>
                <c:pt idx="153">
                  <c:v>264.47180295022491</c:v>
                </c:pt>
                <c:pt idx="154">
                  <c:v>265.62465619555235</c:v>
                </c:pt>
                <c:pt idx="155">
                  <c:v>266.76750862737885</c:v>
                </c:pt>
                <c:pt idx="156">
                  <c:v>267.90031721711591</c:v>
                </c:pt>
                <c:pt idx="157">
                  <c:v>269.02303931432743</c:v>
                </c:pt>
                <c:pt idx="158">
                  <c:v>270.13563264833533</c:v>
                </c:pt>
                <c:pt idx="159">
                  <c:v>271.2380553298114</c:v>
                </c:pt>
                <c:pt idx="160">
                  <c:v>272.33026585235399</c:v>
                </c:pt>
                <c:pt idx="161">
                  <c:v>273.41222309405117</c:v>
                </c:pt>
                <c:pt idx="162">
                  <c:v>274.48388631902873</c:v>
                </c:pt>
                <c:pt idx="163">
                  <c:v>275.54521517898377</c:v>
                </c:pt>
                <c:pt idx="164">
                  <c:v>276.59616971470422</c:v>
                </c:pt>
                <c:pt idx="165">
                  <c:v>277.63671035757301</c:v>
                </c:pt>
                <c:pt idx="166">
                  <c:v>278.66679793105789</c:v>
                </c:pt>
                <c:pt idx="167">
                  <c:v>279.68639365218638</c:v>
                </c:pt>
                <c:pt idx="168">
                  <c:v>280.69545913300612</c:v>
                </c:pt>
                <c:pt idx="169">
                  <c:v>281.69395638203019</c:v>
                </c:pt>
                <c:pt idx="170">
                  <c:v>282.68184780566713</c:v>
                </c:pt>
                <c:pt idx="171">
                  <c:v>283.6590962096368</c:v>
                </c:pt>
                <c:pt idx="172">
                  <c:v>284.62566480037049</c:v>
                </c:pt>
                <c:pt idx="173">
                  <c:v>285.58151718639635</c:v>
                </c:pt>
                <c:pt idx="174">
                  <c:v>286.52661737970942</c:v>
                </c:pt>
                <c:pt idx="175">
                  <c:v>287.46092979712654</c:v>
                </c:pt>
                <c:pt idx="176">
                  <c:v>288.38441926162631</c:v>
                </c:pt>
                <c:pt idx="177">
                  <c:v>289.29705100367318</c:v>
                </c:pt>
                <c:pt idx="178">
                  <c:v>290.19879066252685</c:v>
                </c:pt>
                <c:pt idx="179">
                  <c:v>291.08960428753568</c:v>
                </c:pt>
                <c:pt idx="180">
                  <c:v>291.96945833941516</c:v>
                </c:pt>
                <c:pt idx="181">
                  <c:v>292.83831969151055</c:v>
                </c:pt>
                <c:pt idx="182">
                  <c:v>293.69615563104406</c:v>
                </c:pt>
                <c:pt idx="183">
                  <c:v>294.54293386034664</c:v>
                </c:pt>
                <c:pt idx="184">
                  <c:v>295.37862249807381</c:v>
                </c:pt>
                <c:pt idx="185">
                  <c:v>296.20319008040627</c:v>
                </c:pt>
                <c:pt idx="186">
                  <c:v>297.01660556223425</c:v>
                </c:pt>
                <c:pt idx="187">
                  <c:v>297.81883831832636</c:v>
                </c:pt>
                <c:pt idx="188">
                  <c:v>298.60985814448287</c:v>
                </c:pt>
                <c:pt idx="189">
                  <c:v>299.3896352586728</c:v>
                </c:pt>
                <c:pt idx="190">
                  <c:v>300.15814030215512</c:v>
                </c:pt>
                <c:pt idx="191">
                  <c:v>300.91534434058406</c:v>
                </c:pt>
                <c:pt idx="192">
                  <c:v>301.66121886509887</c:v>
                </c:pt>
                <c:pt idx="193">
                  <c:v>302.39573579339674</c:v>
                </c:pt>
                <c:pt idx="194">
                  <c:v>303.11886747079035</c:v>
                </c:pt>
                <c:pt idx="195">
                  <c:v>303.83058667124897</c:v>
                </c:pt>
                <c:pt idx="196">
                  <c:v>304.5308665984237</c:v>
                </c:pt>
                <c:pt idx="197">
                  <c:v>305.21968088665608</c:v>
                </c:pt>
                <c:pt idx="198">
                  <c:v>305.89700360197094</c:v>
                </c:pt>
                <c:pt idx="199">
                  <c:v>306.56280924305281</c:v>
                </c:pt>
                <c:pt idx="200">
                  <c:v>307.21707274220603</c:v>
                </c:pt>
                <c:pt idx="201">
                  <c:v>307.85976946629853</c:v>
                </c:pt>
                <c:pt idx="202">
                  <c:v>308.49087521768928</c:v>
                </c:pt>
                <c:pt idx="203">
                  <c:v>309.1103662351394</c:v>
                </c:pt>
                <c:pt idx="204">
                  <c:v>309.71821919470671</c:v>
                </c:pt>
                <c:pt idx="205">
                  <c:v>310.31441121062375</c:v>
                </c:pt>
                <c:pt idx="206">
                  <c:v>310.89891983615973</c:v>
                </c:pt>
                <c:pt idx="207">
                  <c:v>311.47172306446544</c:v>
                </c:pt>
                <c:pt idx="208">
                  <c:v>312.03279932940194</c:v>
                </c:pt>
                <c:pt idx="209">
                  <c:v>312.58212750635226</c:v>
                </c:pt>
                <c:pt idx="210">
                  <c:v>313.11968691301718</c:v>
                </c:pt>
                <c:pt idx="211">
                  <c:v>313.64545731019359</c:v>
                </c:pt>
                <c:pt idx="212">
                  <c:v>314.15941890253652</c:v>
                </c:pt>
                <c:pt idx="213">
                  <c:v>314.66155233930448</c:v>
                </c:pt>
                <c:pt idx="214">
                  <c:v>315.15183871508833</c:v>
                </c:pt>
                <c:pt idx="215">
                  <c:v>315.63025957052247</c:v>
                </c:pt>
                <c:pt idx="216">
                  <c:v>316.09679689298036</c:v>
                </c:pt>
                <c:pt idx="217">
                  <c:v>316.55143311725243</c:v>
                </c:pt>
                <c:pt idx="218">
                  <c:v>316.99415112620738</c:v>
                </c:pt>
                <c:pt idx="219">
                  <c:v>317.42493425143698</c:v>
                </c:pt>
                <c:pt idx="220">
                  <c:v>317.8437662738832</c:v>
                </c:pt>
                <c:pt idx="221">
                  <c:v>318.25063142444913</c:v>
                </c:pt>
                <c:pt idx="222">
                  <c:v>318.64551438459262</c:v>
                </c:pt>
                <c:pt idx="223">
                  <c:v>319.02840028690304</c:v>
                </c:pt>
                <c:pt idx="224">
                  <c:v>319.39927471566102</c:v>
                </c:pt>
                <c:pt idx="225">
                  <c:v>319.75812370738123</c:v>
                </c:pt>
                <c:pt idx="226">
                  <c:v>320.10493375133808</c:v>
                </c:pt>
                <c:pt idx="227">
                  <c:v>320.43969179007439</c:v>
                </c:pt>
                <c:pt idx="228">
                  <c:v>320.76238521989308</c:v>
                </c:pt>
                <c:pt idx="229">
                  <c:v>321.0730018913315</c:v>
                </c:pt>
                <c:pt idx="230">
                  <c:v>321.37153010961924</c:v>
                </c:pt>
                <c:pt idx="231">
                  <c:v>321.65795863511806</c:v>
                </c:pt>
                <c:pt idx="232">
                  <c:v>321.93227668374521</c:v>
                </c:pt>
                <c:pt idx="233">
                  <c:v>322.19447392737953</c:v>
                </c:pt>
                <c:pt idx="234">
                  <c:v>322.44454049425013</c:v>
                </c:pt>
                <c:pt idx="235">
                  <c:v>322.68246696930828</c:v>
                </c:pt>
                <c:pt idx="236">
                  <c:v>322.90824439458163</c:v>
                </c:pt>
                <c:pt idx="237">
                  <c:v>323.12186426951178</c:v>
                </c:pt>
                <c:pt idx="238">
                  <c:v>323.32331855127404</c:v>
                </c:pt>
                <c:pt idx="239">
                  <c:v>323.51259965508046</c:v>
                </c:pt>
                <c:pt idx="240">
                  <c:v>323.68970045446525</c:v>
                </c:pt>
                <c:pt idx="241">
                  <c:v>323.85461428155321</c:v>
                </c:pt>
                <c:pt idx="242">
                  <c:v>324.00733492731064</c:v>
                </c:pt>
                <c:pt idx="243">
                  <c:v>324.14785664177936</c:v>
                </c:pt>
                <c:pt idx="244">
                  <c:v>324.27617413429272</c:v>
                </c:pt>
                <c:pt idx="245">
                  <c:v>324.39228257367546</c:v>
                </c:pt>
                <c:pt idx="246">
                  <c:v>324.49617758842504</c:v>
                </c:pt>
                <c:pt idx="247">
                  <c:v>324.58785526687643</c:v>
                </c:pt>
                <c:pt idx="248">
                  <c:v>324.6673121573495</c:v>
                </c:pt>
                <c:pt idx="249">
                  <c:v>324.73454526827874</c:v>
                </c:pt>
                <c:pt idx="250">
                  <c:v>324.78955206832615</c:v>
                </c:pt>
                <c:pt idx="251">
                  <c:v>324.83233048647628</c:v>
                </c:pt>
                <c:pt idx="252">
                  <c:v>324.86287891211447</c:v>
                </c:pt>
                <c:pt idx="253">
                  <c:v>324.88119619508723</c:v>
                </c:pt>
                <c:pt idx="254">
                  <c:v>324.88728164574582</c:v>
                </c:pt>
                <c:pt idx="255">
                  <c:v>324.88113503497198</c:v>
                </c:pt>
                <c:pt idx="256">
                  <c:v>324.86275659418652</c:v>
                </c:pt>
                <c:pt idx="257">
                  <c:v>324.83214701534104</c:v>
                </c:pt>
                <c:pt idx="258">
                  <c:v>324.78930745089127</c:v>
                </c:pt>
                <c:pt idx="259">
                  <c:v>324.73423951375418</c:v>
                </c:pt>
                <c:pt idx="260">
                  <c:v>324.66694527724695</c:v>
                </c:pt>
                <c:pt idx="261">
                  <c:v>324.58742727500896</c:v>
                </c:pt>
                <c:pt idx="262">
                  <c:v>324.49568850090662</c:v>
                </c:pt>
                <c:pt idx="263">
                  <c:v>324.39173240892035</c:v>
                </c:pt>
                <c:pt idx="264">
                  <c:v>324.27556291301471</c:v>
                </c:pt>
                <c:pt idx="265">
                  <c:v>324.14718438699094</c:v>
                </c:pt>
                <c:pt idx="266">
                  <c:v>324.00660166432243</c:v>
                </c:pt>
                <c:pt idx="267">
                  <c:v>323.85382003797264</c:v>
                </c:pt>
                <c:pt idx="268">
                  <c:v>323.68884526019576</c:v>
                </c:pt>
                <c:pt idx="269">
                  <c:v>323.51168354232021</c:v>
                </c:pt>
                <c:pt idx="270">
                  <c:v>323.32234155451488</c:v>
                </c:pt>
                <c:pt idx="271">
                  <c:v>323.12082642553776</c:v>
                </c:pt>
                <c:pt idx="272">
                  <c:v>322.90714574246778</c:v>
                </c:pt>
                <c:pt idx="273">
                  <c:v>322.68130755041904</c:v>
                </c:pt>
                <c:pt idx="274">
                  <c:v>322.44332035223783</c:v>
                </c:pt>
                <c:pt idx="275">
                  <c:v>322.1931931081827</c:v>
                </c:pt>
                <c:pt idx="276">
                  <c:v>321.93093523558696</c:v>
                </c:pt>
                <c:pt idx="277">
                  <c:v>321.65655660850405</c:v>
                </c:pt>
                <c:pt idx="278">
                  <c:v>321.37006755733609</c:v>
                </c:pt>
                <c:pt idx="279">
                  <c:v>321.0714788684445</c:v>
                </c:pt>
                <c:pt idx="280">
                  <c:v>320.76080178374428</c:v>
                </c:pt>
                <c:pt idx="281">
                  <c:v>320.4380480002805</c:v>
                </c:pt>
                <c:pt idx="282">
                  <c:v>320.10322966978805</c:v>
                </c:pt>
                <c:pt idx="283">
                  <c:v>319.756359398234</c:v>
                </c:pt>
                <c:pt idx="284">
                  <c:v>319.39745024534312</c:v>
                </c:pt>
                <c:pt idx="285">
                  <c:v>319.0265157241061</c:v>
                </c:pt>
                <c:pt idx="286">
                  <c:v>318.64356980027077</c:v>
                </c:pt>
                <c:pt idx="287">
                  <c:v>318.24862689181629</c:v>
                </c:pt>
                <c:pt idx="288">
                  <c:v>317.84170186841033</c:v>
                </c:pt>
                <c:pt idx="289">
                  <c:v>317.42281005084936</c:v>
                </c:pt>
                <c:pt idx="290">
                  <c:v>316.9919672104815</c:v>
                </c:pt>
                <c:pt idx="291">
                  <c:v>316.54918956861303</c:v>
                </c:pt>
                <c:pt idx="292">
                  <c:v>316.09449379589751</c:v>
                </c:pt>
                <c:pt idx="293">
                  <c:v>315.62789701170817</c:v>
                </c:pt>
                <c:pt idx="294">
                  <c:v>315.14941678349328</c:v>
                </c:pt>
                <c:pt idx="295">
                  <c:v>314.65907112611478</c:v>
                </c:pt>
                <c:pt idx="296">
                  <c:v>314.1568785011703</c:v>
                </c:pt>
                <c:pt idx="297">
                  <c:v>313.64285781629741</c:v>
                </c:pt>
                <c:pt idx="298">
                  <c:v>313.11702842446249</c:v>
                </c:pt>
                <c:pt idx="299">
                  <c:v>312.57941012323153</c:v>
                </c:pt>
                <c:pt idx="300">
                  <c:v>312.03002315402506</c:v>
                </c:pt>
                <c:pt idx="301">
                  <c:v>311.46888820135598</c:v>
                </c:pt>
                <c:pt idx="302">
                  <c:v>310.89602639205071</c:v>
                </c:pt>
                <c:pt idx="303">
                  <c:v>310.31145929445387</c:v>
                </c:pt>
                <c:pt idx="304">
                  <c:v>309.71520891761605</c:v>
                </c:pt>
                <c:pt idx="305">
                  <c:v>309.1072977104655</c:v>
                </c:pt>
                <c:pt idx="306">
                  <c:v>308.48774856096259</c:v>
                </c:pt>
                <c:pt idx="307">
                  <c:v>307.85658479523818</c:v>
                </c:pt>
                <c:pt idx="308">
                  <c:v>307.21383017671542</c:v>
                </c:pt>
                <c:pt idx="309">
                  <c:v>306.55950890521513</c:v>
                </c:pt>
                <c:pt idx="310">
                  <c:v>305.89364561604441</c:v>
                </c:pt>
                <c:pt idx="311">
                  <c:v>305.21626537906945</c:v>
                </c:pt>
                <c:pt idx="312">
                  <c:v>304.52739369777146</c:v>
                </c:pt>
                <c:pt idx="313">
                  <c:v>303.82705650828643</c:v>
                </c:pt>
                <c:pt idx="314">
                  <c:v>303.11528017842863</c:v>
                </c:pt>
                <c:pt idx="315">
                  <c:v>302.39209150669808</c:v>
                </c:pt>
                <c:pt idx="316">
                  <c:v>301.65751772127135</c:v>
                </c:pt>
                <c:pt idx="317">
                  <c:v>300.91158647897629</c:v>
                </c:pt>
                <c:pt idx="318">
                  <c:v>300.15432586425123</c:v>
                </c:pt>
                <c:pt idx="319">
                  <c:v>299.38576438808713</c:v>
                </c:pt>
                <c:pt idx="320">
                  <c:v>298.60593098695426</c:v>
                </c:pt>
                <c:pt idx="321">
                  <c:v>297.8148550217129</c:v>
                </c:pt>
                <c:pt idx="322">
                  <c:v>297.01256627650781</c:v>
                </c:pt>
                <c:pt idx="323">
                  <c:v>296.19909495764671</c:v>
                </c:pt>
                <c:pt idx="324">
                  <c:v>295.37447169246315</c:v>
                </c:pt>
                <c:pt idx="325">
                  <c:v>294.53872752816341</c:v>
                </c:pt>
                <c:pt idx="326">
                  <c:v>293.69189393065744</c:v>
                </c:pt>
                <c:pt idx="327">
                  <c:v>292.83400278337422</c:v>
                </c:pt>
                <c:pt idx="328">
                  <c:v>291.9650863860615</c:v>
                </c:pt>
                <c:pt idx="329">
                  <c:v>291.08517745356949</c:v>
                </c:pt>
                <c:pt idx="330">
                  <c:v>290.1943091146191</c:v>
                </c:pt>
                <c:pt idx="331">
                  <c:v>289.29251491055498</c:v>
                </c:pt>
                <c:pt idx="332">
                  <c:v>288.3798287940823</c:v>
                </c:pt>
                <c:pt idx="333">
                  <c:v>287.45628512798868</c:v>
                </c:pt>
                <c:pt idx="334">
                  <c:v>286.52191868385017</c:v>
                </c:pt>
                <c:pt idx="335">
                  <c:v>285.5767646407225</c:v>
                </c:pt>
                <c:pt idx="336">
                  <c:v>284.62085858381619</c:v>
                </c:pt>
                <c:pt idx="337">
                  <c:v>283.65423650315688</c:v>
                </c:pt>
                <c:pt idx="338">
                  <c:v>282.67693479223038</c:v>
                </c:pt>
                <c:pt idx="339">
                  <c:v>281.68899024661238</c:v>
                </c:pt>
                <c:pt idx="340">
                  <c:v>280.69044006258321</c:v>
                </c:pt>
                <c:pt idx="341">
                  <c:v>279.68132183572709</c:v>
                </c:pt>
                <c:pt idx="342">
                  <c:v>278.661673559517</c:v>
                </c:pt>
                <c:pt idx="343">
                  <c:v>277.63153362388402</c:v>
                </c:pt>
                <c:pt idx="344">
                  <c:v>276.59094081377208</c:v>
                </c:pt>
                <c:pt idx="345">
                  <c:v>275.53993430767741</c:v>
                </c:pt>
                <c:pt idx="346">
                  <c:v>274.47855367617382</c:v>
                </c:pt>
                <c:pt idx="347">
                  <c:v>273.40683888042275</c:v>
                </c:pt>
                <c:pt idx="348">
                  <c:v>272.32483027066854</c:v>
                </c:pt>
                <c:pt idx="349">
                  <c:v>271.23256858471944</c:v>
                </c:pt>
                <c:pt idx="350">
                  <c:v>270.13009494641386</c:v>
                </c:pt>
                <c:pt idx="351">
                  <c:v>269.0174508640718</c:v>
                </c:pt>
                <c:pt idx="352">
                  <c:v>267.89467822893221</c:v>
                </c:pt>
                <c:pt idx="353">
                  <c:v>266.76181931357598</c:v>
                </c:pt>
                <c:pt idx="354">
                  <c:v>265.6189167703339</c:v>
                </c:pt>
                <c:pt idx="355">
                  <c:v>264.46601362968124</c:v>
                </c:pt>
                <c:pt idx="356">
                  <c:v>263.30315329861742</c:v>
                </c:pt>
                <c:pt idx="357">
                  <c:v>262.13037955903172</c:v>
                </c:pt>
                <c:pt idx="358">
                  <c:v>260.94773656605503</c:v>
                </c:pt>
                <c:pt idx="359">
                  <c:v>259.7552688463972</c:v>
                </c:pt>
                <c:pt idx="360">
                  <c:v>258.55302129667086</c:v>
                </c:pt>
                <c:pt idx="361">
                  <c:v>257.34103918170069</c:v>
                </c:pt>
                <c:pt idx="362">
                  <c:v>256.1193681328196</c:v>
                </c:pt>
                <c:pt idx="363">
                  <c:v>254.88805414615049</c:v>
                </c:pt>
                <c:pt idx="364">
                  <c:v>253.6471435808744</c:v>
                </c:pt>
                <c:pt idx="365">
                  <c:v>252.39668315748526</c:v>
                </c:pt>
                <c:pt idx="366">
                  <c:v>251.13671995603079</c:v>
                </c:pt>
                <c:pt idx="367">
                  <c:v>249.86730141433986</c:v>
                </c:pt>
                <c:pt idx="368">
                  <c:v>248.58847532623662</c:v>
                </c:pt>
                <c:pt idx="369">
                  <c:v>247.30028983974083</c:v>
                </c:pt>
                <c:pt idx="370">
                  <c:v>246.00279345525522</c:v>
                </c:pt>
                <c:pt idx="371">
                  <c:v>244.69603502373948</c:v>
                </c:pt>
                <c:pt idx="372">
                  <c:v>243.38006374487085</c:v>
                </c:pt>
                <c:pt idx="373">
                  <c:v>242.05492916519194</c:v>
                </c:pt>
                <c:pt idx="374">
                  <c:v>240.72068117624511</c:v>
                </c:pt>
                <c:pt idx="375">
                  <c:v>239.37737001269414</c:v>
                </c:pt>
                <c:pt idx="376">
                  <c:v>238.02504625043295</c:v>
                </c:pt>
                <c:pt idx="377">
                  <c:v>236.66376080468123</c:v>
                </c:pt>
                <c:pt idx="378">
                  <c:v>235.29356492806767</c:v>
                </c:pt>
                <c:pt idx="379">
                  <c:v>233.91451020870016</c:v>
                </c:pt>
                <c:pt idx="380">
                  <c:v>232.52664856822346</c:v>
                </c:pt>
                <c:pt idx="381">
                  <c:v>231.13003225986455</c:v>
                </c:pt>
                <c:pt idx="382">
                  <c:v>229.72471386646507</c:v>
                </c:pt>
                <c:pt idx="383">
                  <c:v>228.31074629850158</c:v>
                </c:pt>
                <c:pt idx="384">
                  <c:v>226.88818279209366</c:v>
                </c:pt>
                <c:pt idx="385">
                  <c:v>225.45707690699933</c:v>
                </c:pt>
                <c:pt idx="386">
                  <c:v>224.01748252459868</c:v>
                </c:pt>
                <c:pt idx="387">
                  <c:v>222.56945384586513</c:v>
                </c:pt>
                <c:pt idx="388">
                  <c:v>221.11304538932484</c:v>
                </c:pt>
                <c:pt idx="389">
                  <c:v>219.64831198900396</c:v>
                </c:pt>
                <c:pt idx="390">
                  <c:v>218.17530879236429</c:v>
                </c:pt>
                <c:pt idx="391">
                  <c:v>216.69409125822673</c:v>
                </c:pt>
                <c:pt idx="392">
                  <c:v>215.20471515468356</c:v>
                </c:pt>
                <c:pt idx="393">
                  <c:v>213.70723655699845</c:v>
                </c:pt>
                <c:pt idx="394">
                  <c:v>212.20171184549534</c:v>
                </c:pt>
                <c:pt idx="395">
                  <c:v>210.68819770343586</c:v>
                </c:pt>
                <c:pt idx="396">
                  <c:v>209.16675111488496</c:v>
                </c:pt>
                <c:pt idx="397">
                  <c:v>207.63742936256551</c:v>
                </c:pt>
                <c:pt idx="398">
                  <c:v>206.10029002570175</c:v>
                </c:pt>
                <c:pt idx="399">
                  <c:v>204.55539097785126</c:v>
                </c:pt>
                <c:pt idx="400">
                  <c:v>203.00279038472598</c:v>
                </c:pt>
                <c:pt idx="401">
                  <c:v>201.44254670200252</c:v>
                </c:pt>
                <c:pt idx="402">
                  <c:v>199.8747186731209</c:v>
                </c:pt>
                <c:pt idx="403">
                  <c:v>198.29936532707325</c:v>
                </c:pt>
                <c:pt idx="404">
                  <c:v>196.71654597618104</c:v>
                </c:pt>
                <c:pt idx="405">
                  <c:v>195.1263202138621</c:v>
                </c:pt>
                <c:pt idx="406">
                  <c:v>193.52874791238708</c:v>
                </c:pt>
                <c:pt idx="407">
                  <c:v>191.92388922062486</c:v>
                </c:pt>
                <c:pt idx="408">
                  <c:v>190.31180456177825</c:v>
                </c:pt>
                <c:pt idx="409">
                  <c:v>188.692554631109</c:v>
                </c:pt>
                <c:pt idx="410">
                  <c:v>187.06620039365245</c:v>
                </c:pt>
                <c:pt idx="411">
                  <c:v>185.43280308192237</c:v>
                </c:pt>
                <c:pt idx="412">
                  <c:v>183.79242419360548</c:v>
                </c:pt>
                <c:pt idx="413">
                  <c:v>182.14512548924606</c:v>
                </c:pt>
                <c:pt idx="414">
                  <c:v>180.49096898992053</c:v>
                </c:pt>
                <c:pt idx="415">
                  <c:v>178.83001697490261</c:v>
                </c:pt>
                <c:pt idx="416">
                  <c:v>177.16233197931825</c:v>
                </c:pt>
                <c:pt idx="417">
                  <c:v>175.48797679179125</c:v>
                </c:pt>
                <c:pt idx="418">
                  <c:v>173.80701445207941</c:v>
                </c:pt>
                <c:pt idx="419">
                  <c:v>172.1195082487007</c:v>
                </c:pt>
                <c:pt idx="420">
                  <c:v>170.42552171655089</c:v>
                </c:pt>
                <c:pt idx="421">
                  <c:v>168.72511863451109</c:v>
                </c:pt>
                <c:pt idx="422">
                  <c:v>167.01836302304667</c:v>
                </c:pt>
                <c:pt idx="423">
                  <c:v>165.30531914179684</c:v>
                </c:pt>
                <c:pt idx="424">
                  <c:v>163.58605148715515</c:v>
                </c:pt>
                <c:pt idx="425">
                  <c:v>161.86062478984132</c:v>
                </c:pt>
                <c:pt idx="426">
                  <c:v>160.12910401246413</c:v>
                </c:pt>
                <c:pt idx="427">
                  <c:v>158.39155434707544</c:v>
                </c:pt>
                <c:pt idx="428">
                  <c:v>156.64804121271578</c:v>
                </c:pt>
                <c:pt idx="429">
                  <c:v>154.89863025295128</c:v>
                </c:pt>
                <c:pt idx="430">
                  <c:v>153.1433873334023</c:v>
                </c:pt>
                <c:pt idx="431">
                  <c:v>151.38237853926336</c:v>
                </c:pt>
                <c:pt idx="432">
                  <c:v>149.61567017281519</c:v>
                </c:pt>
                <c:pt idx="433">
                  <c:v>147.84332875092844</c:v>
                </c:pt>
                <c:pt idx="434">
                  <c:v>146.06542100255913</c:v>
                </c:pt>
                <c:pt idx="435">
                  <c:v>144.28201386623653</c:v>
                </c:pt>
                <c:pt idx="436">
                  <c:v>142.49317448754277</c:v>
                </c:pt>
                <c:pt idx="437">
                  <c:v>140.6989702165848</c:v>
                </c:pt>
                <c:pt idx="438">
                  <c:v>138.89946860545871</c:v>
                </c:pt>
                <c:pt idx="439">
                  <c:v>137.09473740570633</c:v>
                </c:pt>
                <c:pt idx="440">
                  <c:v>135.28484456576442</c:v>
                </c:pt>
                <c:pt idx="441">
                  <c:v>133.46985822840634</c:v>
                </c:pt>
                <c:pt idx="442">
                  <c:v>131.6498467281765</c:v>
                </c:pt>
                <c:pt idx="443">
                  <c:v>129.82487858881757</c:v>
                </c:pt>
                <c:pt idx="444">
                  <c:v>127.99502252069048</c:v>
                </c:pt>
                <c:pt idx="445">
                  <c:v>126.16034741818757</c:v>
                </c:pt>
                <c:pt idx="446">
                  <c:v>124.32092235713858</c:v>
                </c:pt>
                <c:pt idx="447">
                  <c:v>122.47681659221006</c:v>
                </c:pt>
                <c:pt idx="448">
                  <c:v>120.6280995542978</c:v>
                </c:pt>
                <c:pt idx="449">
                  <c:v>118.77484084791287</c:v>
                </c:pt>
                <c:pt idx="450">
                  <c:v>116.91711024856086</c:v>
                </c:pt>
                <c:pt idx="451">
                  <c:v>115.05497770011495</c:v>
                </c:pt>
                <c:pt idx="452">
                  <c:v>113.18851331218238</c:v>
                </c:pt>
                <c:pt idx="453">
                  <c:v>111.31778735746495</c:v>
                </c:pt>
                <c:pt idx="454">
                  <c:v>109.44287026911317</c:v>
                </c:pt>
                <c:pt idx="455">
                  <c:v>107.56383263807442</c:v>
                </c:pt>
                <c:pt idx="456">
                  <c:v>105.68074521043521</c:v>
                </c:pt>
                <c:pt idx="457">
                  <c:v>103.79367888475758</c:v>
                </c:pt>
                <c:pt idx="458">
                  <c:v>101.90270470940983</c:v>
                </c:pt>
                <c:pt idx="459">
                  <c:v>100.00789387989133</c:v>
                </c:pt>
                <c:pt idx="460">
                  <c:v>98.109317736152235</c:v>
                </c:pt>
                <c:pt idx="461">
                  <c:v>96.207047759907411</c:v>
                </c:pt>
                <c:pt idx="462">
                  <c:v>94.301155571945102</c:v>
                </c:pt>
                <c:pt idx="463">
                  <c:v>92.391712929430497</c:v>
                </c:pt>
                <c:pt idx="464">
                  <c:v>90.47879172320394</c:v>
                </c:pt>
                <c:pt idx="465">
                  <c:v>88.562463975074337</c:v>
                </c:pt>
                <c:pt idx="466">
                  <c:v>86.642801835107463</c:v>
                </c:pt>
                <c:pt idx="467">
                  <c:v>84.719877578909504</c:v>
                </c:pt>
                <c:pt idx="468">
                  <c:v>82.793763604905905</c:v>
                </c:pt>
                <c:pt idx="469">
                  <c:v>80.864532431615473</c:v>
                </c:pt>
                <c:pt idx="470">
                  <c:v>78.932256694920184</c:v>
                </c:pt>
                <c:pt idx="471">
                  <c:v>76.997009145330253</c:v>
                </c:pt>
                <c:pt idx="472">
                  <c:v>75.058862645245227</c:v>
                </c:pt>
                <c:pt idx="473">
                  <c:v>73.117890166210572</c:v>
                </c:pt>
                <c:pt idx="474">
                  <c:v>71.174164786170394</c:v>
                </c:pt>
                <c:pt idx="475">
                  <c:v>69.227759686715984</c:v>
                </c:pt>
                <c:pt idx="476">
                  <c:v>67.278748150330472</c:v>
                </c:pt>
                <c:pt idx="477">
                  <c:v>65.327203557629858</c:v>
                </c:pt>
                <c:pt idx="478">
                  <c:v>63.373199384600085</c:v>
                </c:pt>
                <c:pt idx="479">
                  <c:v>61.416809199830737</c:v>
                </c:pt>
                <c:pt idx="480">
                  <c:v>59.458106661745155</c:v>
                </c:pt>
                <c:pt idx="481">
                  <c:v>57.497165515827163</c:v>
                </c:pt>
                <c:pt idx="482">
                  <c:v>55.534059591844539</c:v>
                </c:pt>
                <c:pt idx="483">
                  <c:v>53.568862801069344</c:v>
                </c:pt>
                <c:pt idx="484">
                  <c:v>51.60164913349513</c:v>
                </c:pt>
                <c:pt idx="485">
                  <c:v>49.63249265505118</c:v>
                </c:pt>
                <c:pt idx="486">
                  <c:v>47.66146750481397</c:v>
                </c:pt>
                <c:pt idx="487">
                  <c:v>45.688647892215755</c:v>
                </c:pt>
                <c:pt idx="488">
                  <c:v>43.714108094250641</c:v>
                </c:pt>
                <c:pt idx="489">
                  <c:v>41.737922452677957</c:v>
                </c:pt>
                <c:pt idx="490">
                  <c:v>39.760165371223351</c:v>
                </c:pt>
                <c:pt idx="491">
                  <c:v>37.780911312777469</c:v>
                </c:pt>
                <c:pt idx="492">
                  <c:v>35.800234796592363</c:v>
                </c:pt>
                <c:pt idx="493">
                  <c:v>33.818210395475873</c:v>
                </c:pt>
                <c:pt idx="494">
                  <c:v>31.834912732983931</c:v>
                </c:pt>
                <c:pt idx="495">
                  <c:v>29.850416480610988</c:v>
                </c:pt>
                <c:pt idx="496">
                  <c:v>27.864796354978601</c:v>
                </c:pt>
                <c:pt idx="497">
                  <c:v>25.878127115022352</c:v>
                </c:pt>
                <c:pt idx="498">
                  <c:v>23.890483559177135</c:v>
                </c:pt>
                <c:pt idx="499">
                  <c:v>21.901940522561034</c:v>
                </c:pt>
                <c:pt idx="500">
                  <c:v>19.912572874157714</c:v>
                </c:pt>
                <c:pt idx="501">
                  <c:v>17.922455513997626</c:v>
                </c:pt>
                <c:pt idx="502">
                  <c:v>15.931663370337985</c:v>
                </c:pt>
                <c:pt idx="503">
                  <c:v>13.940271396841732</c:v>
                </c:pt>
                <c:pt idx="504">
                  <c:v>11.948354569755498</c:v>
                </c:pt>
                <c:pt idx="505">
                  <c:v>9.9559878850867385</c:v>
                </c:pt>
                <c:pt idx="506">
                  <c:v>7.963246355780127</c:v>
                </c:pt>
                <c:pt idx="507">
                  <c:v>5.9702050088933012</c:v>
                </c:pt>
                <c:pt idx="508">
                  <c:v>3.9769388827720791</c:v>
                </c:pt>
                <c:pt idx="509">
                  <c:v>1.9835230242252579</c:v>
                </c:pt>
                <c:pt idx="510">
                  <c:v>-9.9675143009152305E-3</c:v>
                </c:pt>
                <c:pt idx="511">
                  <c:v>-2.0034576775484791</c:v>
                </c:pt>
                <c:pt idx="512">
                  <c:v>-3.9968724102736011</c:v>
                </c:pt>
                <c:pt idx="513">
                  <c:v>-5.9901366600724231</c:v>
                </c:pt>
                <c:pt idx="514">
                  <c:v>-7.9831753802067897</c:v>
                </c:pt>
                <c:pt idx="515">
                  <c:v>-9.9759135324297805</c:v>
                </c:pt>
                <c:pt idx="516">
                  <c:v>-11.968276089810908</c:v>
                </c:pt>
                <c:pt idx="517">
                  <c:v>-13.960188039560892</c:v>
                </c:pt>
                <c:pt idx="518">
                  <c:v>-15.951574385855903</c:v>
                </c:pt>
                <c:pt idx="519">
                  <c:v>-17.94236015266118</c:v>
                </c:pt>
                <c:pt idx="520">
                  <c:v>-19.932470386553877</c:v>
                </c:pt>
                <c:pt idx="521">
                  <c:v>-21.921830159545078</c:v>
                </c:pt>
                <c:pt idx="522">
                  <c:v>-23.910364571900843</c:v>
                </c:pt>
                <c:pt idx="523">
                  <c:v>-25.897998754962206</c:v>
                </c:pt>
                <c:pt idx="524">
                  <c:v>-27.884657873963988</c:v>
                </c:pt>
                <c:pt idx="525">
                  <c:v>-29.87026713085233</c:v>
                </c:pt>
                <c:pt idx="526">
                  <c:v>-31.854751767100868</c:v>
                </c:pt>
                <c:pt idx="527">
                  <c:v>-33.838037066525395</c:v>
                </c:pt>
                <c:pt idx="528">
                  <c:v>-35.82004835809694</c:v>
                </c:pt>
                <c:pt idx="529">
                  <c:v>-37.800711018753134</c:v>
                </c:pt>
                <c:pt idx="530">
                  <c:v>-39.779950476207802</c:v>
                </c:pt>
                <c:pt idx="531">
                  <c:v>-41.757692211758624</c:v>
                </c:pt>
                <c:pt idx="532">
                  <c:v>-43.733861763092733</c:v>
                </c:pt>
                <c:pt idx="533">
                  <c:v>-45.708384727090298</c:v>
                </c:pt>
                <c:pt idx="534">
                  <c:v>-47.681186762625742</c:v>
                </c:pt>
                <c:pt idx="535">
                  <c:v>-49.652193593366789</c:v>
                </c:pt>
                <c:pt idx="536">
                  <c:v>-51.621331010570877</c:v>
                </c:pt>
                <c:pt idx="537">
                  <c:v>-53.58852487587923</c:v>
                </c:pt>
                <c:pt idx="538">
                  <c:v>-55.553701124108088</c:v>
                </c:pt>
                <c:pt idx="539">
                  <c:v>-57.516785766037351</c:v>
                </c:pt>
                <c:pt idx="540">
                  <c:v>-59.477704891196232</c:v>
                </c:pt>
                <c:pt idx="541">
                  <c:v>-61.436384670646021</c:v>
                </c:pt>
                <c:pt idx="542">
                  <c:v>-63.39275135975975</c:v>
                </c:pt>
                <c:pt idx="543">
                  <c:v>-65.346731300998727</c:v>
                </c:pt>
                <c:pt idx="544">
                  <c:v>-67.298250926685697</c:v>
                </c:pt>
                <c:pt idx="545">
                  <c:v>-69.247236761774701</c:v>
                </c:pt>
                <c:pt idx="546">
                  <c:v>-71.193615426617427</c:v>
                </c:pt>
                <c:pt idx="547">
                  <c:v>-73.137313639725988</c:v>
                </c:pt>
                <c:pt idx="548">
                  <c:v>-75.078258220531936</c:v>
                </c:pt>
                <c:pt idx="549">
                  <c:v>-77.016376092141556</c:v>
                </c:pt>
                <c:pt idx="550">
                  <c:v>-78.951594284087236</c:v>
                </c:pt>
                <c:pt idx="551">
                  <c:v>-80.883839935074761</c:v>
                </c:pt>
                <c:pt idx="552">
                  <c:v>-82.813040295726623</c:v>
                </c:pt>
                <c:pt idx="553">
                  <c:v>-84.739122731320975</c:v>
                </c:pt>
                <c:pt idx="554">
                  <c:v>-86.662014724526401</c:v>
                </c:pt>
                <c:pt idx="555">
                  <c:v>-88.581643878132212</c:v>
                </c:pt>
                <c:pt idx="556">
                  <c:v>-90.497937917774138</c:v>
                </c:pt>
                <c:pt idx="557">
                  <c:v>-92.410824694655517</c:v>
                </c:pt>
                <c:pt idx="558">
                  <c:v>-94.320232188263759</c:v>
                </c:pt>
                <c:pt idx="559">
                  <c:v>-96.226088509081819</c:v>
                </c:pt>
                <c:pt idx="560">
                  <c:v>-98.128321901294996</c:v>
                </c:pt>
                <c:pt idx="561">
                  <c:v>-100.02686074549234</c:v>
                </c:pt>
                <c:pt idx="562">
                  <c:v>-101.92163356136339</c:v>
                </c:pt>
                <c:pt idx="563">
                  <c:v>-103.81256901038923</c:v>
                </c:pt>
                <c:pt idx="564">
                  <c:v>-105.69959589852846</c:v>
                </c:pt>
                <c:pt idx="565">
                  <c:v>-107.58264317889768</c:v>
                </c:pt>
                <c:pt idx="566">
                  <c:v>-109.46163995444637</c:v>
                </c:pt>
                <c:pt idx="567">
                  <c:v>-111.33651548062623</c:v>
                </c:pt>
                <c:pt idx="568">
                  <c:v>-113.20719916805473</c:v>
                </c:pt>
                <c:pt idx="569">
                  <c:v>-115.0736205851727</c:v>
                </c:pt>
                <c:pt idx="570">
                  <c:v>-116.93570946089625</c:v>
                </c:pt>
                <c:pt idx="571">
                  <c:v>-118.79339568726239</c:v>
                </c:pt>
                <c:pt idx="572">
                  <c:v>-120.64660932206857</c:v>
                </c:pt>
                <c:pt idx="573">
                  <c:v>-122.49528059150617</c:v>
                </c:pt>
                <c:pt idx="574">
                  <c:v>-124.33933989278731</c:v>
                </c:pt>
                <c:pt idx="575">
                  <c:v>-126.17871779676558</c:v>
                </c:pt>
                <c:pt idx="576">
                  <c:v>-128.0133450505499</c:v>
                </c:pt>
                <c:pt idx="577">
                  <c:v>-129.84315258011202</c:v>
                </c:pt>
                <c:pt idx="578">
                  <c:v>-131.66807149288712</c:v>
                </c:pt>
                <c:pt idx="579">
                  <c:v>-133.48803308036761</c:v>
                </c:pt>
                <c:pt idx="580">
                  <c:v>-135.3029688206901</c:v>
                </c:pt>
                <c:pt idx="581">
                  <c:v>-137.11281038121513</c:v>
                </c:pt>
                <c:pt idx="582">
                  <c:v>-138.9174896211</c:v>
                </c:pt>
                <c:pt idx="583">
                  <c:v>-140.71693859386428</c:v>
                </c:pt>
                <c:pt idx="584">
                  <c:v>-142.511089549948</c:v>
                </c:pt>
                <c:pt idx="585">
                  <c:v>-144.29987493926237</c:v>
                </c:pt>
                <c:pt idx="586">
                  <c:v>-146.08322741373311</c:v>
                </c:pt>
                <c:pt idx="587">
                  <c:v>-147.86107982983614</c:v>
                </c:pt>
                <c:pt idx="588">
                  <c:v>-149.63336525112553</c:v>
                </c:pt>
                <c:pt idx="589">
                  <c:v>-151.40001695075358</c:v>
                </c:pt>
                <c:pt idx="590">
                  <c:v>-153.16096841398323</c:v>
                </c:pt>
                <c:pt idx="591">
                  <c:v>-154.91615334069223</c:v>
                </c:pt>
                <c:pt idx="592">
                  <c:v>-156.66550564786951</c:v>
                </c:pt>
                <c:pt idx="593">
                  <c:v>-158.40895947210302</c:v>
                </c:pt>
                <c:pt idx="594">
                  <c:v>-160.14644917205965</c:v>
                </c:pt>
                <c:pt idx="595">
                  <c:v>-161.87790933095653</c:v>
                </c:pt>
                <c:pt idx="596">
                  <c:v>-163.60327475902415</c:v>
                </c:pt>
                <c:pt idx="597">
                  <c:v>-165.32248049596049</c:v>
                </c:pt>
                <c:pt idx="598">
                  <c:v>-167.03546181337714</c:v>
                </c:pt>
                <c:pt idx="599">
                  <c:v>-168.74215421723594</c:v>
                </c:pt>
                <c:pt idx="600">
                  <c:v>-170.44249345027754</c:v>
                </c:pt>
                <c:pt idx="601">
                  <c:v>-172.13641549444051</c:v>
                </c:pt>
                <c:pt idx="602">
                  <c:v>-173.82385657327171</c:v>
                </c:pt>
                <c:pt idx="603">
                  <c:v>-175.50475315432735</c:v>
                </c:pt>
                <c:pt idx="604">
                  <c:v>-177.17904195156515</c:v>
                </c:pt>
                <c:pt idx="605">
                  <c:v>-178.84665992772707</c:v>
                </c:pt>
                <c:pt idx="606">
                  <c:v>-180.50754429671252</c:v>
                </c:pt>
                <c:pt idx="607">
                  <c:v>-182.16163252594245</c:v>
                </c:pt>
                <c:pt idx="608">
                  <c:v>-183.80886233871357</c:v>
                </c:pt>
                <c:pt idx="609">
                  <c:v>-185.44917171654319</c:v>
                </c:pt>
                <c:pt idx="610">
                  <c:v>-187.08249890150412</c:v>
                </c:pt>
                <c:pt idx="611">
                  <c:v>-188.70878239854989</c:v>
                </c:pt>
                <c:pt idx="612">
                  <c:v>-190.32796097783023</c:v>
                </c:pt>
                <c:pt idx="613">
                  <c:v>-191.93997367699603</c:v>
                </c:pt>
                <c:pt idx="614">
                  <c:v>-193.544759803495</c:v>
                </c:pt>
                <c:pt idx="615">
                  <c:v>-195.14225893685628</c:v>
                </c:pt>
                <c:pt idx="616">
                  <c:v>-196.73241093096584</c:v>
                </c:pt>
                <c:pt idx="617">
                  <c:v>-198.3151559163305</c:v>
                </c:pt>
                <c:pt idx="618">
                  <c:v>-199.89043430233218</c:v>
                </c:pt>
                <c:pt idx="619">
                  <c:v>-201.4581867794717</c:v>
                </c:pt>
                <c:pt idx="620">
                  <c:v>-203.01835432160155</c:v>
                </c:pt>
                <c:pt idx="621">
                  <c:v>-204.57087818814827</c:v>
                </c:pt>
                <c:pt idx="622">
                  <c:v>-206.11569992632414</c:v>
                </c:pt>
                <c:pt idx="623">
                  <c:v>-207.65276137332788</c:v>
                </c:pt>
                <c:pt idx="624">
                  <c:v>-209.18200465853448</c:v>
                </c:pt>
                <c:pt idx="625">
                  <c:v>-210.70337220567407</c:v>
                </c:pt>
                <c:pt idx="626">
                  <c:v>-212.21680673499961</c:v>
                </c:pt>
                <c:pt idx="627">
                  <c:v>-213.72225126544359</c:v>
                </c:pt>
                <c:pt idx="628">
                  <c:v>-215.21964911676332</c:v>
                </c:pt>
                <c:pt idx="629">
                  <c:v>-216.70894391167485</c:v>
                </c:pt>
                <c:pt idx="630">
                  <c:v>-218.19007957797587</c:v>
                </c:pt>
                <c:pt idx="631">
                  <c:v>-219.66300035065638</c:v>
                </c:pt>
                <c:pt idx="632">
                  <c:v>-221.12765077399877</c:v>
                </c:pt>
                <c:pt idx="633">
                  <c:v>-222.5839757036654</c:v>
                </c:pt>
                <c:pt idx="634">
                  <c:v>-224.0319203087748</c:v>
                </c:pt>
                <c:pt idx="635">
                  <c:v>-225.47143007396633</c:v>
                </c:pt>
                <c:pt idx="636">
                  <c:v>-226.90245080145237</c:v>
                </c:pt>
                <c:pt idx="637">
                  <c:v>-228.324928613059</c:v>
                </c:pt>
                <c:pt idx="638">
                  <c:v>-229.73880995225466</c:v>
                </c:pt>
                <c:pt idx="639">
                  <c:v>-231.14404158616628</c:v>
                </c:pt>
                <c:pt idx="640">
                  <c:v>-232.54057060758376</c:v>
                </c:pt>
                <c:pt idx="641">
                  <c:v>-233.9283444369519</c:v>
                </c:pt>
                <c:pt idx="642">
                  <c:v>-235.30731082434983</c:v>
                </c:pt>
                <c:pt idx="643">
                  <c:v>-236.6774178514585</c:v>
                </c:pt>
                <c:pt idx="644">
                  <c:v>-238.03861393351514</c:v>
                </c:pt>
                <c:pt idx="645">
                  <c:v>-239.39084782125568</c:v>
                </c:pt>
                <c:pt idx="646">
                  <c:v>-240.73406860284425</c:v>
                </c:pt>
                <c:pt idx="647">
                  <c:v>-242.06822570578976</c:v>
                </c:pt>
                <c:pt idx="648">
                  <c:v>-243.39326889885035</c:v>
                </c:pt>
                <c:pt idx="649">
                  <c:v>-244.70914829392433</c:v>
                </c:pt>
                <c:pt idx="650">
                  <c:v>-246.0158143479286</c:v>
                </c:pt>
                <c:pt idx="651">
                  <c:v>-247.31321786466401</c:v>
                </c:pt>
                <c:pt idx="652">
                  <c:v>-248.60130999666725</c:v>
                </c:pt>
                <c:pt idx="653">
                  <c:v>-249.88004224705043</c:v>
                </c:pt>
                <c:pt idx="654">
                  <c:v>-251.14936647132674</c:v>
                </c:pt>
                <c:pt idx="655">
                  <c:v>-252.40923487922319</c:v>
                </c:pt>
                <c:pt idx="656">
                  <c:v>-253.65960003647979</c:v>
                </c:pt>
                <c:pt idx="657">
                  <c:v>-254.90041486663574</c:v>
                </c:pt>
                <c:pt idx="658">
                  <c:v>-256.13163265280144</c:v>
                </c:pt>
                <c:pt idx="659">
                  <c:v>-257.35320703941784</c:v>
                </c:pt>
                <c:pt idx="660">
                  <c:v>-258.56509203400134</c:v>
                </c:pt>
                <c:pt idx="661">
                  <c:v>-259.76724200887583</c:v>
                </c:pt>
                <c:pt idx="662">
                  <c:v>-260.95961170289013</c:v>
                </c:pt>
                <c:pt idx="663">
                  <c:v>-262.14215622312241</c:v>
                </c:pt>
                <c:pt idx="664">
                  <c:v>-263.31483104657025</c:v>
                </c:pt>
                <c:pt idx="665">
                  <c:v>-264.47759202182704</c:v>
                </c:pt>
                <c:pt idx="666">
                  <c:v>-265.63039537074417</c:v>
                </c:pt>
                <c:pt idx="667">
                  <c:v>-266.77319769007954</c:v>
                </c:pt>
                <c:pt idx="668">
                  <c:v>-267.90595595313124</c:v>
                </c:pt>
                <c:pt idx="669">
                  <c:v>-269.02862751135797</c:v>
                </c:pt>
                <c:pt idx="670">
                  <c:v>-270.14117009598459</c:v>
                </c:pt>
                <c:pt idx="671">
                  <c:v>-271.24354181959347</c:v>
                </c:pt>
                <c:pt idx="672">
                  <c:v>-272.33570117770171</c:v>
                </c:pt>
                <c:pt idx="673">
                  <c:v>-273.41760705032345</c:v>
                </c:pt>
                <c:pt idx="674">
                  <c:v>-274.48921870351876</c:v>
                </c:pt>
                <c:pt idx="675">
                  <c:v>-275.55049579092633</c:v>
                </c:pt>
                <c:pt idx="676">
                  <c:v>-276.60139835528349</c:v>
                </c:pt>
                <c:pt idx="677">
                  <c:v>-277.64188682992972</c:v>
                </c:pt>
                <c:pt idx="678">
                  <c:v>-278.67192204029686</c:v>
                </c:pt>
                <c:pt idx="679">
                  <c:v>-279.69146520538419</c:v>
                </c:pt>
                <c:pt idx="680">
                  <c:v>-280.70047793921788</c:v>
                </c:pt>
                <c:pt idx="681">
                  <c:v>-281.69892225229694</c:v>
                </c:pt>
                <c:pt idx="682">
                  <c:v>-282.68676055302302</c:v>
                </c:pt>
                <c:pt idx="683">
                  <c:v>-283.66395564911608</c:v>
                </c:pt>
                <c:pt idx="684">
                  <c:v>-284.63047074901448</c:v>
                </c:pt>
                <c:pt idx="685">
                  <c:v>-285.58626946326024</c:v>
                </c:pt>
                <c:pt idx="686">
                  <c:v>-286.5313158058691</c:v>
                </c:pt>
                <c:pt idx="687">
                  <c:v>-287.46557419568552</c:v>
                </c:pt>
                <c:pt idx="688">
                  <c:v>-288.38900945772218</c:v>
                </c:pt>
                <c:pt idx="689">
                  <c:v>-289.30158682448433</c:v>
                </c:pt>
                <c:pt idx="690">
                  <c:v>-290.20327193727877</c:v>
                </c:pt>
                <c:pt idx="691">
                  <c:v>-291.09403084750772</c:v>
                </c:pt>
                <c:pt idx="692">
                  <c:v>-291.97383001794651</c:v>
                </c:pt>
                <c:pt idx="693">
                  <c:v>-292.84263632400678</c:v>
                </c:pt>
                <c:pt idx="694">
                  <c:v>-293.70041705498318</c:v>
                </c:pt>
                <c:pt idx="695">
                  <c:v>-294.5471399152853</c:v>
                </c:pt>
                <c:pt idx="696">
                  <c:v>-295.38277302565342</c:v>
                </c:pt>
                <c:pt idx="697">
                  <c:v>-296.20728492435876</c:v>
                </c:pt>
                <c:pt idx="698">
                  <c:v>-297.02064456838792</c:v>
                </c:pt>
                <c:pt idx="699">
                  <c:v>-297.82282133461206</c:v>
                </c:pt>
                <c:pt idx="700">
                  <c:v>-298.61378502093936</c:v>
                </c:pt>
                <c:pt idx="701">
                  <c:v>-299.39350584745245</c:v>
                </c:pt>
                <c:pt idx="702">
                  <c:v>-300.16195445752959</c:v>
                </c:pt>
                <c:pt idx="703">
                  <c:v>-300.91910191894982</c:v>
                </c:pt>
                <c:pt idx="704">
                  <c:v>-301.66491972498244</c:v>
                </c:pt>
                <c:pt idx="705">
                  <c:v>-302.39937979546011</c:v>
                </c:pt>
                <c:pt idx="706">
                  <c:v>-303.12245447783619</c:v>
                </c:pt>
                <c:pt idx="707">
                  <c:v>-303.83411654822589</c:v>
                </c:pt>
                <c:pt idx="708">
                  <c:v>-304.53433921243118</c:v>
                </c:pt>
                <c:pt idx="709">
                  <c:v>-305.22309610694964</c:v>
                </c:pt>
                <c:pt idx="710">
                  <c:v>-305.90036129996696</c:v>
                </c:pt>
                <c:pt idx="711">
                  <c:v>-306.56610929233335</c:v>
                </c:pt>
                <c:pt idx="712">
                  <c:v>-307.22031501852376</c:v>
                </c:pt>
                <c:pt idx="713">
                  <c:v>-307.86295384758114</c:v>
                </c:pt>
                <c:pt idx="714">
                  <c:v>-308.49400158404427</c:v>
                </c:pt>
                <c:pt idx="715">
                  <c:v>-309.11343446885854</c:v>
                </c:pt>
                <c:pt idx="716">
                  <c:v>-309.72122918027043</c:v>
                </c:pt>
                <c:pt idx="717">
                  <c:v>-310.31736283470565</c:v>
                </c:pt>
                <c:pt idx="718">
                  <c:v>-310.90181298763071</c:v>
                </c:pt>
                <c:pt idx="719">
                  <c:v>-311.4745576343978</c:v>
                </c:pt>
                <c:pt idx="720">
                  <c:v>-312.03557521107359</c:v>
                </c:pt>
                <c:pt idx="721">
                  <c:v>-312.58484459525084</c:v>
                </c:pt>
                <c:pt idx="722">
                  <c:v>-313.1223451068438</c:v>
                </c:pt>
                <c:pt idx="723">
                  <c:v>-313.64805650886677</c:v>
                </c:pt>
                <c:pt idx="724">
                  <c:v>-314.16195900819605</c:v>
                </c:pt>
                <c:pt idx="725">
                  <c:v>-314.66403325631495</c:v>
                </c:pt>
                <c:pt idx="726">
                  <c:v>-315.15426035004276</c:v>
                </c:pt>
                <c:pt idx="727">
                  <c:v>-315.63262183224595</c:v>
                </c:pt>
                <c:pt idx="728">
                  <c:v>-316.09909969253329</c:v>
                </c:pt>
                <c:pt idx="729">
                  <c:v>-316.55367636793392</c:v>
                </c:pt>
                <c:pt idx="730">
                  <c:v>-316.9963347435588</c:v>
                </c:pt>
                <c:pt idx="731">
                  <c:v>-317.42705815324467</c:v>
                </c:pt>
                <c:pt idx="732">
                  <c:v>-317.84583038018195</c:v>
                </c:pt>
                <c:pt idx="733">
                  <c:v>-318.25263565752493</c:v>
                </c:pt>
                <c:pt idx="734">
                  <c:v>-318.64745866898585</c:v>
                </c:pt>
                <c:pt idx="735">
                  <c:v>-319.03028454941096</c:v>
                </c:pt>
                <c:pt idx="736">
                  <c:v>-319.4010988853409</c:v>
                </c:pt>
                <c:pt idx="737">
                  <c:v>-319.75988771555279</c:v>
                </c:pt>
                <c:pt idx="738">
                  <c:v>-320.10663753158599</c:v>
                </c:pt>
                <c:pt idx="739">
                  <c:v>-320.44133527825113</c:v>
                </c:pt>
                <c:pt idx="740">
                  <c:v>-320.763968354121</c:v>
                </c:pt>
                <c:pt idx="741">
                  <c:v>-321.07452461200535</c:v>
                </c:pt>
                <c:pt idx="742">
                  <c:v>-321.37299235940839</c:v>
                </c:pt>
                <c:pt idx="743">
                  <c:v>-321.6593603589684</c:v>
                </c:pt>
                <c:pt idx="744">
                  <c:v>-321.93361782888172</c:v>
                </c:pt>
                <c:pt idx="745">
                  <c:v>-322.19575444330781</c:v>
                </c:pt>
                <c:pt idx="746">
                  <c:v>-322.44576033275854</c:v>
                </c:pt>
                <c:pt idx="747">
                  <c:v>-322.68362608446967</c:v>
                </c:pt>
                <c:pt idx="748">
                  <c:v>-322.90934274275514</c:v>
                </c:pt>
                <c:pt idx="749">
                  <c:v>-323.12290180934446</c:v>
                </c:pt>
                <c:pt idx="750">
                  <c:v>-323.3242952437023</c:v>
                </c:pt>
                <c:pt idx="751">
                  <c:v>-323.51351546333166</c:v>
                </c:pt>
                <c:pt idx="752">
                  <c:v>-323.69055534405908</c:v>
                </c:pt>
                <c:pt idx="753">
                  <c:v>-323.85540822030288</c:v>
                </c:pt>
                <c:pt idx="754">
                  <c:v>-324.00806788532429</c:v>
                </c:pt>
                <c:pt idx="755">
                  <c:v>-324.14852859146089</c:v>
                </c:pt>
                <c:pt idx="756">
                  <c:v>-324.27678505034322</c:v>
                </c:pt>
                <c:pt idx="757">
                  <c:v>-324.39283243309382</c:v>
                </c:pt>
                <c:pt idx="758">
                  <c:v>-324.49666637050888</c:v>
                </c:pt>
                <c:pt idx="759">
                  <c:v>-324.58828295322309</c:v>
                </c:pt>
                <c:pt idx="760">
                  <c:v>-324.66767873185643</c:v>
                </c:pt>
                <c:pt idx="761">
                  <c:v>-324.73485071714441</c:v>
                </c:pt>
                <c:pt idx="762">
                  <c:v>-324.7897963800504</c:v>
                </c:pt>
                <c:pt idx="763">
                  <c:v>-324.83251365186067</c:v>
                </c:pt>
                <c:pt idx="764">
                  <c:v>-324.86300092426279</c:v>
                </c:pt>
                <c:pt idx="765">
                  <c:v>-324.88125704940575</c:v>
                </c:pt>
                <c:pt idx="766">
                  <c:v>-324.88728133994334</c:v>
                </c:pt>
                <c:pt idx="767">
                  <c:v>-324.88107356905999</c:v>
                </c:pt>
                <c:pt idx="768">
                  <c:v>-324.86263397047924</c:v>
                </c:pt>
                <c:pt idx="769">
                  <c:v>-324.83196323845527</c:v>
                </c:pt>
                <c:pt idx="770">
                  <c:v>-324.78906252774624</c:v>
                </c:pt>
                <c:pt idx="771">
                  <c:v>-324.7339334535713</c:v>
                </c:pt>
                <c:pt idx="772">
                  <c:v>-324.66657809154941</c:v>
                </c:pt>
                <c:pt idx="773">
                  <c:v>-324.58699897762136</c:v>
                </c:pt>
                <c:pt idx="774">
                  <c:v>-324.49519910795448</c:v>
                </c:pt>
                <c:pt idx="775">
                  <c:v>-324.39118193882933</c:v>
                </c:pt>
                <c:pt idx="776">
                  <c:v>-324.27495138651011</c:v>
                </c:pt>
                <c:pt idx="777">
                  <c:v>-324.1465118270969</c:v>
                </c:pt>
                <c:pt idx="778">
                  <c:v>-324.00586809636093</c:v>
                </c:pt>
                <c:pt idx="779">
                  <c:v>-323.85302548956258</c:v>
                </c:pt>
                <c:pt idx="780">
                  <c:v>-323.68798976125203</c:v>
                </c:pt>
                <c:pt idx="781">
                  <c:v>-323.51076712505255</c:v>
                </c:pt>
                <c:pt idx="782">
                  <c:v>-323.32136425342651</c:v>
                </c:pt>
                <c:pt idx="783">
                  <c:v>-323.11978827742422</c:v>
                </c:pt>
                <c:pt idx="784">
                  <c:v>-322.90604678641557</c:v>
                </c:pt>
                <c:pt idx="785">
                  <c:v>-322.68014782780398</c:v>
                </c:pt>
                <c:pt idx="786">
                  <c:v>-322.44209990672374</c:v>
                </c:pt>
                <c:pt idx="787">
                  <c:v>-322.19191198571951</c:v>
                </c:pt>
                <c:pt idx="788">
                  <c:v>-321.92959348440917</c:v>
                </c:pt>
                <c:pt idx="789">
                  <c:v>-321.65515427912885</c:v>
                </c:pt>
                <c:pt idx="790">
                  <c:v>-321.36860470256136</c:v>
                </c:pt>
                <c:pt idx="791">
                  <c:v>-321.06995554334702</c:v>
                </c:pt>
                <c:pt idx="792">
                  <c:v>-320.75921804567741</c:v>
                </c:pt>
                <c:pt idx="793">
                  <c:v>-320.43640390887236</c:v>
                </c:pt>
                <c:pt idx="794">
                  <c:v>-320.10152528693885</c:v>
                </c:pt>
                <c:pt idx="795">
                  <c:v>-319.75459478811416</c:v>
                </c:pt>
                <c:pt idx="796">
                  <c:v>-319.39562547439044</c:v>
                </c:pt>
                <c:pt idx="797">
                  <c:v>-319.02463086102352</c:v>
                </c:pt>
                <c:pt idx="798">
                  <c:v>-318.64162491602366</c:v>
                </c:pt>
                <c:pt idx="799">
                  <c:v>-318.24662205962994</c:v>
                </c:pt>
                <c:pt idx="800">
                  <c:v>-317.83963716376701</c:v>
                </c:pt>
                <c:pt idx="801">
                  <c:v>-317.42068555148558</c:v>
                </c:pt>
                <c:pt idx="802">
                  <c:v>-316.98978299638497</c:v>
                </c:pt>
                <c:pt idx="803">
                  <c:v>-316.54694572201981</c:v>
                </c:pt>
                <c:pt idx="804">
                  <c:v>-316.0921904012888</c:v>
                </c:pt>
                <c:pt idx="805">
                  <c:v>-315.62553415580709</c:v>
                </c:pt>
                <c:pt idx="806">
                  <c:v>-315.14699455526187</c:v>
                </c:pt>
                <c:pt idx="807">
                  <c:v>-314.65658961675035</c:v>
                </c:pt>
                <c:pt idx="808">
                  <c:v>-314.15433780410194</c:v>
                </c:pt>
                <c:pt idx="809">
                  <c:v>-313.64025802718294</c:v>
                </c:pt>
                <c:pt idx="810">
                  <c:v>-313.11436964118434</c:v>
                </c:pt>
                <c:pt idx="811">
                  <c:v>-312.5766924458934</c:v>
                </c:pt>
                <c:pt idx="812">
                  <c:v>-312.0272466849479</c:v>
                </c:pt>
                <c:pt idx="813">
                  <c:v>-311.46605304507437</c:v>
                </c:pt>
                <c:pt idx="814">
                  <c:v>-310.89313265530876</c:v>
                </c:pt>
                <c:pt idx="815">
                  <c:v>-310.30850708620125</c:v>
                </c:pt>
                <c:pt idx="816">
                  <c:v>-309.71219834900393</c:v>
                </c:pt>
                <c:pt idx="817">
                  <c:v>-309.10422889484227</c:v>
                </c:pt>
                <c:pt idx="818">
                  <c:v>-308.48462161386971</c:v>
                </c:pt>
                <c:pt idx="819">
                  <c:v>-307.85339983440565</c:v>
                </c:pt>
                <c:pt idx="820">
                  <c:v>-307.21058732205762</c:v>
                </c:pt>
                <c:pt idx="821">
                  <c:v>-306.55620827882609</c:v>
                </c:pt>
                <c:pt idx="822">
                  <c:v>-305.89028734219329</c:v>
                </c:pt>
                <c:pt idx="823">
                  <c:v>-305.21284958419585</c:v>
                </c:pt>
                <c:pt idx="824">
                  <c:v>-304.52392051048059</c:v>
                </c:pt>
                <c:pt idx="825">
                  <c:v>-303.82352605934437</c:v>
                </c:pt>
                <c:pt idx="826">
                  <c:v>-303.11169260075746</c:v>
                </c:pt>
                <c:pt idx="827">
                  <c:v>-302.38844693537067</c:v>
                </c:pt>
                <c:pt idx="828">
                  <c:v>-301.65381629350634</c:v>
                </c:pt>
                <c:pt idx="829">
                  <c:v>-300.90782833413317</c:v>
                </c:pt>
                <c:pt idx="830">
                  <c:v>-300.15051114382476</c:v>
                </c:pt>
                <c:pt idx="831">
                  <c:v>-299.38189323570214</c:v>
                </c:pt>
                <c:pt idx="832">
                  <c:v>-298.60200354836036</c:v>
                </c:pt>
                <c:pt idx="833">
                  <c:v>-297.81087144477885</c:v>
                </c:pt>
                <c:pt idx="834">
                  <c:v>-297.00852671121589</c:v>
                </c:pt>
                <c:pt idx="835">
                  <c:v>-296.19499955608723</c:v>
                </c:pt>
                <c:pt idx="836">
                  <c:v>-295.37032060882871</c:v>
                </c:pt>
                <c:pt idx="837">
                  <c:v>-294.53452091874294</c:v>
                </c:pt>
                <c:pt idx="838">
                  <c:v>-293.68763195383053</c:v>
                </c:pt>
                <c:pt idx="839">
                  <c:v>-292.82968559960506</c:v>
                </c:pt>
                <c:pt idx="840">
                  <c:v>-291.96071415789277</c:v>
                </c:pt>
                <c:pt idx="841">
                  <c:v>-291.08075034561625</c:v>
                </c:pt>
                <c:pt idx="842">
                  <c:v>-290.18982729356281</c:v>
                </c:pt>
                <c:pt idx="843">
                  <c:v>-289.28797854513692</c:v>
                </c:pt>
                <c:pt idx="844">
                  <c:v>-288.37523805509738</c:v>
                </c:pt>
                <c:pt idx="845">
                  <c:v>-287.45164018827904</c:v>
                </c:pt>
                <c:pt idx="846">
                  <c:v>-286.51721971829858</c:v>
                </c:pt>
                <c:pt idx="847">
                  <c:v>-285.57201182624584</c:v>
                </c:pt>
                <c:pt idx="848">
                  <c:v>-284.61605209935863</c:v>
                </c:pt>
                <c:pt idx="849">
                  <c:v>-283.64937652968342</c:v>
                </c:pt>
                <c:pt idx="850">
                  <c:v>-282.67202151271994</c:v>
                </c:pt>
                <c:pt idx="851">
                  <c:v>-281.68402384605071</c:v>
                </c:pt>
                <c:pt idx="852">
                  <c:v>-280.68542072795606</c:v>
                </c:pt>
                <c:pt idx="853">
                  <c:v>-279.67624975601336</c:v>
                </c:pt>
                <c:pt idx="854">
                  <c:v>-278.65654892568131</c:v>
                </c:pt>
                <c:pt idx="855">
                  <c:v>-277.62635662886976</c:v>
                </c:pt>
                <c:pt idx="856">
                  <c:v>-276.58571165249384</c:v>
                </c:pt>
                <c:pt idx="857">
                  <c:v>-275.53465317701415</c:v>
                </c:pt>
                <c:pt idx="858">
                  <c:v>-274.47322077496096</c:v>
                </c:pt>
                <c:pt idx="859">
                  <c:v>-273.40145440944491</c:v>
                </c:pt>
                <c:pt idx="860">
                  <c:v>-272.31939443265196</c:v>
                </c:pt>
                <c:pt idx="861">
                  <c:v>-271.22708158432442</c:v>
                </c:pt>
                <c:pt idx="862">
                  <c:v>-270.12455699022678</c:v>
                </c:pt>
                <c:pt idx="863">
                  <c:v>-269.01186216059767</c:v>
                </c:pt>
                <c:pt idx="864">
                  <c:v>-267.88903898858678</c:v>
                </c:pt>
                <c:pt idx="865">
                  <c:v>-266.75612974867749</c:v>
                </c:pt>
                <c:pt idx="866">
                  <c:v>-265.61317709509552</c:v>
                </c:pt>
                <c:pt idx="867">
                  <c:v>-264.46022406020268</c:v>
                </c:pt>
                <c:pt idx="868">
                  <c:v>-263.29731405287691</c:v>
                </c:pt>
                <c:pt idx="869">
                  <c:v>-262.12449085687791</c:v>
                </c:pt>
                <c:pt idx="870">
                  <c:v>-260.9417986291985</c:v>
                </c:pt>
                <c:pt idx="871">
                  <c:v>-259.74928189840239</c:v>
                </c:pt>
                <c:pt idx="872">
                  <c:v>-258.54698556294727</c:v>
                </c:pt>
                <c:pt idx="873">
                  <c:v>-257.33495488949478</c:v>
                </c:pt>
                <c:pt idx="874">
                  <c:v>-256.11323551120597</c:v>
                </c:pt>
                <c:pt idx="875">
                  <c:v>-254.88187342602342</c:v>
                </c:pt>
                <c:pt idx="876">
                  <c:v>-253.64091499493904</c:v>
                </c:pt>
                <c:pt idx="877">
                  <c:v>-252.39040694024891</c:v>
                </c:pt>
                <c:pt idx="878">
                  <c:v>-251.13039634379413</c:v>
                </c:pt>
                <c:pt idx="879">
                  <c:v>-249.86093064518798</c:v>
                </c:pt>
                <c:pt idx="880">
                  <c:v>-248.58205764003</c:v>
                </c:pt>
                <c:pt idx="881">
                  <c:v>-247.29382547810644</c:v>
                </c:pt>
                <c:pt idx="882">
                  <c:v>-245.99628266157742</c:v>
                </c:pt>
                <c:pt idx="883">
                  <c:v>-244.68947804315076</c:v>
                </c:pt>
                <c:pt idx="884">
                  <c:v>-243.37346082424264</c:v>
                </c:pt>
                <c:pt idx="885">
                  <c:v>-242.04828055312532</c:v>
                </c:pt>
                <c:pt idx="886">
                  <c:v>-240.71398712306143</c:v>
                </c:pt>
                <c:pt idx="887">
                  <c:v>-239.37063077042566</c:v>
                </c:pt>
                <c:pt idx="888">
                  <c:v>-238.01826207281326</c:v>
                </c:pt>
                <c:pt idx="889">
                  <c:v>-236.65693194713583</c:v>
                </c:pt>
                <c:pt idx="890">
                  <c:v>-235.28669164770417</c:v>
                </c:pt>
                <c:pt idx="891">
                  <c:v>-233.90759276429873</c:v>
                </c:pt>
                <c:pt idx="892">
                  <c:v>-232.51968722022707</c:v>
                </c:pt>
                <c:pt idx="893">
                  <c:v>-231.12302727036916</c:v>
                </c:pt>
                <c:pt idx="894">
                  <c:v>-229.71766549920969</c:v>
                </c:pt>
                <c:pt idx="895">
                  <c:v>-228.30365481885843</c:v>
                </c:pt>
                <c:pt idx="896">
                  <c:v>-226.88104846705812</c:v>
                </c:pt>
                <c:pt idx="897">
                  <c:v>-225.44990000518001</c:v>
                </c:pt>
                <c:pt idx="898">
                  <c:v>-224.01026331620713</c:v>
                </c:pt>
                <c:pt idx="899">
                  <c:v>-222.56219260270578</c:v>
                </c:pt>
                <c:pt idx="900">
                  <c:v>-221.10574238478472</c:v>
                </c:pt>
                <c:pt idx="901">
                  <c:v>-219.64096749804247</c:v>
                </c:pt>
                <c:pt idx="902">
                  <c:v>-218.1679230915027</c:v>
                </c:pt>
                <c:pt idx="903">
                  <c:v>-216.68666462553801</c:v>
                </c:pt>
                <c:pt idx="904">
                  <c:v>-215.19724786978162</c:v>
                </c:pt>
                <c:pt idx="905">
                  <c:v>-213.69972890102787</c:v>
                </c:pt>
                <c:pt idx="906">
                  <c:v>-212.19416410112066</c:v>
                </c:pt>
                <c:pt idx="907">
                  <c:v>-210.6806101548309</c:v>
                </c:pt>
                <c:pt idx="908">
                  <c:v>-209.15912404772223</c:v>
                </c:pt>
                <c:pt idx="909">
                  <c:v>-207.62976306400537</c:v>
                </c:pt>
                <c:pt idx="910">
                  <c:v>-206.0925847843817</c:v>
                </c:pt>
                <c:pt idx="911">
                  <c:v>-204.54764708387492</c:v>
                </c:pt>
                <c:pt idx="912">
                  <c:v>-202.99500812965226</c:v>
                </c:pt>
                <c:pt idx="913">
                  <c:v>-201.43472637883463</c:v>
                </c:pt>
                <c:pt idx="914">
                  <c:v>-199.86686057629535</c:v>
                </c:pt>
                <c:pt idx="915">
                  <c:v>-198.29146975244873</c:v>
                </c:pt>
                <c:pt idx="916">
                  <c:v>-196.70861322102726</c:v>
                </c:pt>
                <c:pt idx="917">
                  <c:v>-195.11835057684871</c:v>
                </c:pt>
                <c:pt idx="918">
                  <c:v>-193.52074169357221</c:v>
                </c:pt>
                <c:pt idx="919">
                  <c:v>-191.91584672144401</c:v>
                </c:pt>
                <c:pt idx="920">
                  <c:v>-190.30372608503288</c:v>
                </c:pt>
                <c:pt idx="921">
                  <c:v>-188.68444048095512</c:v>
                </c:pt>
                <c:pt idx="922">
                  <c:v>-187.05805087558917</c:v>
                </c:pt>
                <c:pt idx="923">
                  <c:v>-185.4246185027805</c:v>
                </c:pt>
                <c:pt idx="924">
                  <c:v>-183.78420486153578</c:v>
                </c:pt>
                <c:pt idx="925">
                  <c:v>-182.13687171370779</c:v>
                </c:pt>
                <c:pt idx="926">
                  <c:v>-180.48268108166977</c:v>
                </c:pt>
                <c:pt idx="927">
                  <c:v>-178.82169524598046</c:v>
                </c:pt>
                <c:pt idx="928">
                  <c:v>-177.15397674303924</c:v>
                </c:pt>
                <c:pt idx="929">
                  <c:v>-175.4795883627315</c:v>
                </c:pt>
                <c:pt idx="930">
                  <c:v>-173.7985931460646</c:v>
                </c:pt>
                <c:pt idx="931">
                  <c:v>-172.11105438279452</c:v>
                </c:pt>
                <c:pt idx="932">
                  <c:v>-170.41703560904276</c:v>
                </c:pt>
                <c:pt idx="933">
                  <c:v>-168.71660060490444</c:v>
                </c:pt>
                <c:pt idx="934">
                  <c:v>-167.00981339204677</c:v>
                </c:pt>
                <c:pt idx="935">
                  <c:v>-165.29673823129872</c:v>
                </c:pt>
                <c:pt idx="936">
                  <c:v>-163.57743962023159</c:v>
                </c:pt>
                <c:pt idx="937">
                  <c:v>-161.85198229073055</c:v>
                </c:pt>
                <c:pt idx="938">
                  <c:v>-160.12043120655773</c:v>
                </c:pt>
                <c:pt idx="939">
                  <c:v>-158.38285156090598</c:v>
                </c:pt>
                <c:pt idx="940">
                  <c:v>-156.63930877394466</c:v>
                </c:pt>
                <c:pt idx="941">
                  <c:v>-154.88986849035632</c:v>
                </c:pt>
                <c:pt idx="942">
                  <c:v>-153.13459657686533</c:v>
                </c:pt>
                <c:pt idx="943">
                  <c:v>-151.37355911975789</c:v>
                </c:pt>
                <c:pt idx="944">
                  <c:v>-149.60682242239386</c:v>
                </c:pt>
                <c:pt idx="945">
                  <c:v>-147.83445300271052</c:v>
                </c:pt>
                <c:pt idx="946">
                  <c:v>-146.0565175907181</c:v>
                </c:pt>
                <c:pt idx="947">
                  <c:v>-144.27308312598731</c:v>
                </c:pt>
                <c:pt idx="948">
                  <c:v>-142.48421675512927</c:v>
                </c:pt>
                <c:pt idx="949">
                  <c:v>-140.68998582926719</c:v>
                </c:pt>
                <c:pt idx="950">
                  <c:v>-138.8904579015007</c:v>
                </c:pt>
                <c:pt idx="951">
                  <c:v>-137.08570072436245</c:v>
                </c:pt>
                <c:pt idx="952">
                  <c:v>-135.27578224726722</c:v>
                </c:pt>
                <c:pt idx="953">
                  <c:v>-133.46077061395368</c:v>
                </c:pt>
                <c:pt idx="954">
                  <c:v>-131.64073415991862</c:v>
                </c:pt>
                <c:pt idx="955">
                  <c:v>-129.81574140984421</c:v>
                </c:pt>
                <c:pt idx="956">
                  <c:v>-127.98586107501797</c:v>
                </c:pt>
                <c:pt idx="957">
                  <c:v>-126.1511620507459</c:v>
                </c:pt>
                <c:pt idx="958">
                  <c:v>-124.31171341375841</c:v>
                </c:pt>
                <c:pt idx="959">
                  <c:v>-122.46758441960966</c:v>
                </c:pt>
                <c:pt idx="960">
                  <c:v>-120.61884450007007</c:v>
                </c:pt>
                <c:pt idx="961">
                  <c:v>-118.76556326051214</c:v>
                </c:pt>
                <c:pt idx="962">
                  <c:v>-116.90781047728989</c:v>
                </c:pt>
                <c:pt idx="963">
                  <c:v>-115.04565609511168</c:v>
                </c:pt>
                <c:pt idx="964">
                  <c:v>-113.17917022440686</c:v>
                </c:pt>
                <c:pt idx="965">
                  <c:v>-111.30842313868601</c:v>
                </c:pt>
                <c:pt idx="966">
                  <c:v>-109.43348527189525</c:v>
                </c:pt>
                <c:pt idx="967">
                  <c:v>-107.55442721576425</c:v>
                </c:pt>
                <c:pt idx="968">
                  <c:v>-105.67131971714853</c:v>
                </c:pt>
                <c:pt idx="969">
                  <c:v>-103.78423367536585</c:v>
                </c:pt>
                <c:pt idx="970">
                  <c:v>-101.89324013952674</c:v>
                </c:pt>
                <c:pt idx="971">
                  <c:v>-99.998410305859593</c:v>
                </c:pt>
                <c:pt idx="972">
                  <c:v>-98.099815515030002</c:v>
                </c:pt>
                <c:pt idx="973">
                  <c:v>-96.197527249454936</c:v>
                </c:pt>
                <c:pt idx="974">
                  <c:v>-94.291617130611215</c:v>
                </c:pt>
                <c:pt idx="975">
                  <c:v>-92.382156916339113</c:v>
                </c:pt>
                <c:pt idx="976">
                  <c:v>-90.469218498140606</c:v>
                </c:pt>
                <c:pt idx="977">
                  <c:v>-88.552873898472612</c:v>
                </c:pt>
                <c:pt idx="978">
                  <c:v>-86.633195268035351</c:v>
                </c:pt>
                <c:pt idx="979">
                  <c:v>-84.710254883055896</c:v>
                </c:pt>
                <c:pt idx="980">
                  <c:v>-82.784125142566921</c:v>
                </c:pt>
                <c:pt idx="981">
                  <c:v>-80.854878565680878</c:v>
                </c:pt>
                <c:pt idx="982">
                  <c:v>-78.922587788859659</c:v>
                </c:pt>
                <c:pt idx="983">
                  <c:v>-76.987325563179766</c:v>
                </c:pt>
                <c:pt idx="984">
                  <c:v>-75.049164751593281</c:v>
                </c:pt>
                <c:pt idx="985">
                  <c:v>-73.108178326184529</c:v>
                </c:pt>
                <c:pt idx="986">
                  <c:v>-71.164439365422666</c:v>
                </c:pt>
                <c:pt idx="987">
                  <c:v>-69.218021051410318</c:v>
                </c:pt>
                <c:pt idx="988">
                  <c:v>-67.268996667128164</c:v>
                </c:pt>
                <c:pt idx="989">
                  <c:v>-65.317439593675886</c:v>
                </c:pt>
                <c:pt idx="990">
                  <c:v>-63.363423307509365</c:v>
                </c:pt>
                <c:pt idx="991">
                  <c:v>-61.407021377674241</c:v>
                </c:pt>
                <c:pt idx="992">
                  <c:v>-59.448307463036038</c:v>
                </c:pt>
                <c:pt idx="993">
                  <c:v>-57.487355309506924</c:v>
                </c:pt>
                <c:pt idx="994">
                  <c:v>-55.524238747269116</c:v>
                </c:pt>
                <c:pt idx="995">
                  <c:v>-53.559031687995208</c:v>
                </c:pt>
                <c:pt idx="996">
                  <c:v>-51.591808122065359</c:v>
                </c:pt>
                <c:pt idx="997">
                  <c:v>-49.622642115781538</c:v>
                </c:pt>
                <c:pt idx="998">
                  <c:v>-47.651607808578923</c:v>
                </c:pt>
                <c:pt idx="999">
                  <c:v>-45.678779410234561</c:v>
                </c:pt>
                <c:pt idx="1000">
                  <c:v>-43.704231198073295</c:v>
                </c:pt>
                <c:pt idx="1001">
                  <c:v>-41.728037514171305</c:v>
                </c:pt>
                <c:pt idx="1002">
                  <c:v>-39.75027276255701</c:v>
                </c:pt>
                <c:pt idx="1003">
                  <c:v>-37.771011406409833</c:v>
                </c:pt>
                <c:pt idx="1004">
                  <c:v>-35.790327965256587</c:v>
                </c:pt>
                <c:pt idx="1005">
                  <c:v>-33.808297012165845</c:v>
                </c:pt>
                <c:pt idx="1006">
                  <c:v>-31.824993170940218</c:v>
                </c:pt>
                <c:pt idx="1007">
                  <c:v>-29.840491113306793</c:v>
                </c:pt>
                <c:pt idx="1008">
                  <c:v>-27.85486555610569</c:v>
                </c:pt>
                <c:pt idx="1009">
                  <c:v>-25.868191258476987</c:v>
                </c:pt>
                <c:pt idx="1010">
                  <c:v>-23.880543019046012</c:v>
                </c:pt>
                <c:pt idx="1011">
                  <c:v>-21.891995673107179</c:v>
                </c:pt>
                <c:pt idx="1012">
                  <c:v>-19.902624089806395</c:v>
                </c:pt>
                <c:pt idx="1013">
                  <c:v>-17.912503169322271</c:v>
                </c:pt>
                <c:pt idx="1014">
                  <c:v>-15.921707840046064</c:v>
                </c:pt>
                <c:pt idx="1015">
                  <c:v>-13.930313055760655</c:v>
                </c:pt>
                <c:pt idx="1016">
                  <c:v>-11.9383937928185</c:v>
                </c:pt>
                <c:pt idx="1017">
                  <c:v>-9.9460250473187664</c:v>
                </c:pt>
                <c:pt idx="1018">
                  <c:v>-7.9532818322837189</c:v>
                </c:pt>
                <c:pt idx="1019">
                  <c:v>-5.9602391748344603</c:v>
                </c:pt>
                <c:pt idx="1020">
                  <c:v>-3.9669721133661535</c:v>
                </c:pt>
                <c:pt idx="1021">
                  <c:v>-1.9735556947228123</c:v>
                </c:pt>
                <c:pt idx="1022">
                  <c:v>1.9935028628229642E-2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B6-44C6-8C8B-E5B7DBFA1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339216"/>
        <c:axId val="304339608"/>
      </c:lineChart>
      <c:lineChart>
        <c:grouping val="standard"/>
        <c:varyColors val="0"/>
        <c:ser>
          <c:idx val="1"/>
          <c:order val="1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'3-2'!$H$27:$H$1050</c:f>
              <c:numCache>
                <c:formatCode>0.0000</c:formatCode>
                <c:ptCount val="1024"/>
                <c:pt idx="0">
                  <c:v>0</c:v>
                </c:pt>
                <c:pt idx="1">
                  <c:v>1.9934712341609594E-5</c:v>
                </c:pt>
                <c:pt idx="2">
                  <c:v>3.98686741379077E-5</c:v>
                </c:pt>
                <c:pt idx="3">
                  <c:v>5.9801134871840996E-5</c:v>
                </c:pt>
                <c:pt idx="4">
                  <c:v>7.9731344082871393E-5</c:v>
                </c:pt>
                <c:pt idx="5">
                  <c:v>9.9658551395231043E-5</c:v>
                </c:pt>
                <c:pt idx="6">
                  <c:v>1.1958200654617407E-4</c:v>
                </c:pt>
                <c:pt idx="7">
                  <c:v>1.395009594142242E-4</c:v>
                </c:pt>
                <c:pt idx="8">
                  <c:v>1.5941466004741668E-4</c:v>
                </c:pt>
                <c:pt idx="9">
                  <c:v>1.7932235869153458E-4</c:v>
                </c:pt>
                <c:pt idx="10">
                  <c:v>1.9922330581833658E-4</c:v>
                </c:pt>
                <c:pt idx="11">
                  <c:v>2.1911675215377735E-4</c:v>
                </c:pt>
                <c:pt idx="12">
                  <c:v>2.3900194870621756E-4</c:v>
                </c:pt>
                <c:pt idx="13">
                  <c:v>2.5887814679462353E-4</c:v>
                </c:pt>
                <c:pt idx="14">
                  <c:v>2.7874459807675548E-4</c:v>
                </c:pt>
                <c:pt idx="15">
                  <c:v>2.9860055457734232E-4</c:v>
                </c:pt>
                <c:pt idx="16">
                  <c:v>3.1844526871624337E-4</c:v>
                </c:pt>
                <c:pt idx="17">
                  <c:v>3.38277993336595E-4</c:v>
                </c:pt>
                <c:pt idx="18">
                  <c:v>3.5809798173294048E-4</c:v>
                </c:pt>
                <c:pt idx="19">
                  <c:v>3.7790448767934459E-4</c:v>
                </c:pt>
                <c:pt idx="20">
                  <c:v>3.9769676545748836E-4</c:v>
                </c:pt>
                <c:pt idx="21">
                  <c:v>4.1747406988474587E-4</c:v>
                </c:pt>
                <c:pt idx="22">
                  <c:v>4.3723565634224044E-4</c:v>
                </c:pt>
                <c:pt idx="23">
                  <c:v>4.5698078080287944E-4</c:v>
                </c:pt>
                <c:pt idx="24">
                  <c:v>4.7670869985936757E-4</c:v>
                </c:pt>
                <c:pt idx="25">
                  <c:v>4.9641867075219542E-4</c:v>
                </c:pt>
                <c:pt idx="26">
                  <c:v>5.1610995139760561E-4</c:v>
                </c:pt>
                <c:pt idx="27">
                  <c:v>5.3578180041553109E-4</c:v>
                </c:pt>
                <c:pt idx="28">
                  <c:v>5.554334771575095E-4</c:v>
                </c:pt>
                <c:pt idx="29">
                  <c:v>5.7506424173456782E-4</c:v>
                </c:pt>
                <c:pt idx="30">
                  <c:v>5.946733550450797E-4</c:v>
                </c:pt>
                <c:pt idx="31">
                  <c:v>6.1426007880259221E-4</c:v>
                </c:pt>
                <c:pt idx="32">
                  <c:v>6.3382367556362343E-4</c:v>
                </c:pt>
                <c:pt idx="33">
                  <c:v>6.5336340875542676E-4</c:v>
                </c:pt>
                <c:pt idx="34">
                  <c:v>6.7287854270372269E-4</c:v>
                </c:pt>
                <c:pt idx="35">
                  <c:v>6.9236834266039795E-4</c:v>
                </c:pt>
                <c:pt idx="36">
                  <c:v>7.1183207483116776E-4</c:v>
                </c:pt>
                <c:pt idx="37">
                  <c:v>7.3126900640320424E-4</c:v>
                </c:pt>
                <c:pt idx="38">
                  <c:v>7.5067840557272673E-4</c:v>
                </c:pt>
                <c:pt idx="39">
                  <c:v>7.7005954157255386E-4</c:v>
                </c:pt>
                <c:pt idx="40">
                  <c:v>7.8941168469961781E-4</c:v>
                </c:pt>
                <c:pt idx="41">
                  <c:v>8.08734106342437E-4</c:v>
                </c:pt>
                <c:pt idx="42">
                  <c:v>8.2802607900854877E-4</c:v>
                </c:pt>
                <c:pt idx="43">
                  <c:v>8.4728687635189995E-4</c:v>
                </c:pt>
                <c:pt idx="44">
                  <c:v>8.6651577320019353E-4</c:v>
                </c:pt>
                <c:pt idx="45">
                  <c:v>8.8571204558219132E-4</c:v>
                </c:pt>
                <c:pt idx="46">
                  <c:v>9.0487497075497191E-4</c:v>
                </c:pt>
                <c:pt idx="47">
                  <c:v>9.2400382723114205E-4</c:v>
                </c:pt>
                <c:pt idx="48">
                  <c:v>9.4309789480600083E-4</c:v>
                </c:pt>
                <c:pt idx="49">
                  <c:v>9.62156454584655E-4</c:v>
                </c:pt>
                <c:pt idx="50">
                  <c:v>9.8117878900908645E-4</c:v>
                </c:pt>
                <c:pt idx="51">
                  <c:v>1.0001641818851673E-3</c:v>
                </c:pt>
                <c:pt idx="52">
                  <c:v>1.0191119184096255E-3</c:v>
                </c:pt>
                <c:pt idx="53">
                  <c:v>1.0380212851969573E-3</c:v>
                </c:pt>
                <c:pt idx="54">
                  <c:v>1.0568915703062854E-3</c:v>
                </c:pt>
                <c:pt idx="55">
                  <c:v>1.0757220632681647E-3</c:v>
                </c:pt>
                <c:pt idx="56">
                  <c:v>1.0945120551113317E-3</c:v>
                </c:pt>
                <c:pt idx="57">
                  <c:v>1.1132608383893957E-3</c:v>
                </c:pt>
                <c:pt idx="58">
                  <c:v>1.1319677072074768E-3</c:v>
                </c:pt>
                <c:pt idx="59">
                  <c:v>1.1506319572487814E-3</c:v>
                </c:pt>
                <c:pt idx="60">
                  <c:v>1.1692528858011191E-3</c:v>
                </c:pt>
                <c:pt idx="61">
                  <c:v>1.1878297917833616E-3</c:v>
                </c:pt>
                <c:pt idx="62">
                  <c:v>1.2063619757718383E-3</c:v>
                </c:pt>
                <c:pt idx="63">
                  <c:v>1.2248487400266688E-3</c:v>
                </c:pt>
                <c:pt idx="64">
                  <c:v>1.2432893885180334E-3</c:v>
                </c:pt>
                <c:pt idx="65">
                  <c:v>1.2616832269523785E-3</c:v>
                </c:pt>
                <c:pt idx="66">
                  <c:v>1.2800295627985576E-3</c:v>
                </c:pt>
                <c:pt idx="67">
                  <c:v>1.2983277053139044E-3</c:v>
                </c:pt>
                <c:pt idx="68">
                  <c:v>1.3165769655702402E-3</c:v>
                </c:pt>
                <c:pt idx="69">
                  <c:v>1.3347766564798106E-3</c:v>
                </c:pt>
                <c:pt idx="70">
                  <c:v>1.3529260928211574E-3</c:v>
                </c:pt>
                <c:pt idx="71">
                  <c:v>1.3710245912649133E-3</c:v>
                </c:pt>
                <c:pt idx="72">
                  <c:v>1.3890714703995329E-3</c:v>
                </c:pt>
                <c:pt idx="73">
                  <c:v>1.4070660507569457E-3</c:v>
                </c:pt>
                <c:pt idx="74">
                  <c:v>1.4250076548381397E-3</c:v>
                </c:pt>
                <c:pt idx="75">
                  <c:v>1.4428956071386692E-3</c:v>
                </c:pt>
                <c:pt idx="76">
                  <c:v>1.460729234174086E-3</c:v>
                </c:pt>
                <c:pt idx="77">
                  <c:v>1.4785078645052974E-3</c:v>
                </c:pt>
                <c:pt idx="78">
                  <c:v>1.4962308287638473E-3</c:v>
                </c:pt>
                <c:pt idx="79">
                  <c:v>1.5138974596771151E-3</c:v>
                </c:pt>
                <c:pt idx="80">
                  <c:v>1.5315070920934417E-3</c:v>
                </c:pt>
                <c:pt idx="81">
                  <c:v>1.5490590630071702E-3</c:v>
                </c:pt>
                <c:pt idx="82">
                  <c:v>1.5665527115836092E-3</c:v>
                </c:pt>
                <c:pt idx="83">
                  <c:v>1.583987379183913E-3</c:v>
                </c:pt>
                <c:pt idx="84">
                  <c:v>1.6013624093898808E-3</c:v>
                </c:pt>
                <c:pt idx="85">
                  <c:v>1.6186771480286681E-3</c:v>
                </c:pt>
                <c:pt idx="86">
                  <c:v>1.6359309431974198E-3</c:v>
                </c:pt>
                <c:pt idx="87">
                  <c:v>1.6531231452878113E-3</c:v>
                </c:pt>
                <c:pt idx="88">
                  <c:v>1.6702531070105098E-3</c:v>
                </c:pt>
                <c:pt idx="89">
                  <c:v>1.6873201834195417E-3</c:v>
                </c:pt>
                <c:pt idx="90">
                  <c:v>1.7043237319365749E-3</c:v>
                </c:pt>
                <c:pt idx="91">
                  <c:v>1.7212631123751159E-3</c:v>
                </c:pt>
                <c:pt idx="92">
                  <c:v>1.7381376869646092E-3</c:v>
                </c:pt>
                <c:pt idx="93">
                  <c:v>1.7549468203744499E-3</c:v>
                </c:pt>
                <c:pt idx="94">
                  <c:v>1.7716898797379046E-3</c:v>
                </c:pt>
                <c:pt idx="95">
                  <c:v>1.7883662346759399E-3</c:v>
                </c:pt>
                <c:pt idx="96">
                  <c:v>1.8049752573209555E-3</c:v>
                </c:pt>
                <c:pt idx="97">
                  <c:v>1.8215163223404222E-3</c:v>
                </c:pt>
                <c:pt idx="98">
                  <c:v>1.8379888069604278E-3</c:v>
                </c:pt>
                <c:pt idx="99">
                  <c:v>1.8543920909891239E-3</c:v>
                </c:pt>
                <c:pt idx="100">
                  <c:v>1.8707255568400751E-3</c:v>
                </c:pt>
                <c:pt idx="101">
                  <c:v>1.8869885895555134E-3</c:v>
                </c:pt>
                <c:pt idx="102">
                  <c:v>1.9031805768294902E-3</c:v>
                </c:pt>
                <c:pt idx="103">
                  <c:v>1.9193009090309298E-3</c:v>
                </c:pt>
                <c:pt idx="104">
                  <c:v>1.9353489792265813E-3</c:v>
                </c:pt>
                <c:pt idx="105">
                  <c:v>1.9513241832038715E-3</c:v>
                </c:pt>
                <c:pt idx="106">
                  <c:v>1.9672259194936531E-3</c:v>
                </c:pt>
                <c:pt idx="107">
                  <c:v>1.9830535893928486E-3</c:v>
                </c:pt>
                <c:pt idx="108">
                  <c:v>1.9988065969869934E-3</c:v>
                </c:pt>
                <c:pt idx="109">
                  <c:v>2.0144843491726712E-3</c:v>
                </c:pt>
                <c:pt idx="110">
                  <c:v>2.0300862556798453E-3</c:v>
                </c:pt>
                <c:pt idx="111">
                  <c:v>2.0456117290940799E-3</c:v>
                </c:pt>
                <c:pt idx="112">
                  <c:v>2.0610601848786605E-3</c:v>
                </c:pt>
                <c:pt idx="113">
                  <c:v>2.0764310413965976E-3</c:v>
                </c:pt>
                <c:pt idx="114">
                  <c:v>2.0917237199325287E-3</c:v>
                </c:pt>
                <c:pt idx="115">
                  <c:v>2.1069376447145037E-3</c:v>
                </c:pt>
                <c:pt idx="116">
                  <c:v>2.1220722429356668E-3</c:v>
                </c:pt>
                <c:pt idx="117">
                  <c:v>2.1371269447758201E-3</c:v>
                </c:pt>
                <c:pt idx="118">
                  <c:v>2.1521011834228776E-3</c:v>
                </c:pt>
                <c:pt idx="119">
                  <c:v>2.1669943950942063E-3</c:v>
                </c:pt>
                <c:pt idx="120">
                  <c:v>2.1818060190578522E-3</c:v>
                </c:pt>
                <c:pt idx="121">
                  <c:v>2.1965354976536539E-3</c:v>
                </c:pt>
                <c:pt idx="122">
                  <c:v>2.2111822763142357E-3</c:v>
                </c:pt>
                <c:pt idx="123">
                  <c:v>2.2257458035858887E-3</c:v>
                </c:pt>
                <c:pt idx="124">
                  <c:v>2.2402255311493339E-3</c:v>
                </c:pt>
                <c:pt idx="125">
                  <c:v>2.2546209138403633E-3</c:v>
                </c:pt>
                <c:pt idx="126">
                  <c:v>2.2689314096703711E-3</c:v>
                </c:pt>
                <c:pt idx="127">
                  <c:v>2.2831564798467532E-3</c:v>
                </c:pt>
                <c:pt idx="128">
                  <c:v>2.8735106693633488</c:v>
                </c:pt>
                <c:pt idx="129">
                  <c:v>2.8910880070008074</c:v>
                </c:pt>
                <c:pt idx="130">
                  <c:v>2.9085564946828923</c:v>
                </c:pt>
                <c:pt idx="131">
                  <c:v>2.9259154747180722</c:v>
                </c:pt>
                <c:pt idx="132">
                  <c:v>2.9431642935377935</c:v>
                </c:pt>
                <c:pt idx="133">
                  <c:v>2.9603023017210925</c:v>
                </c:pt>
                <c:pt idx="134">
                  <c:v>2.977328854019047</c:v>
                </c:pt>
                <c:pt idx="135">
                  <c:v>2.9942433093790646</c:v>
                </c:pt>
                <c:pt idx="136">
                  <c:v>3.0110450309690249</c:v>
                </c:pt>
                <c:pt idx="137">
                  <c:v>3.0277333862012479</c:v>
                </c:pt>
                <c:pt idx="138">
                  <c:v>3.0443077467563229</c:v>
                </c:pt>
                <c:pt idx="139">
                  <c:v>3.0607674886067531</c:v>
                </c:pt>
                <c:pt idx="140">
                  <c:v>3.0771119920404573</c:v>
                </c:pt>
                <c:pt idx="141">
                  <c:v>3.0933406416841014</c:v>
                </c:pt>
                <c:pt idx="142">
                  <c:v>3.109452826526264</c:v>
                </c:pt>
                <c:pt idx="143">
                  <c:v>3.1254479399404445</c:v>
                </c:pt>
                <c:pt idx="144">
                  <c:v>3.1413253797079022</c:v>
                </c:pt>
                <c:pt idx="145">
                  <c:v>3.1570845480403276</c:v>
                </c:pt>
                <c:pt idx="146">
                  <c:v>3.172724851602351</c:v>
                </c:pt>
                <c:pt idx="147">
                  <c:v>3.1882457015338841</c:v>
                </c:pt>
                <c:pt idx="148">
                  <c:v>3.2036465134722842</c:v>
                </c:pt>
                <c:pt idx="149">
                  <c:v>3.2189267075743624</c:v>
                </c:pt>
                <c:pt idx="150">
                  <c:v>3.2340857085382102</c:v>
                </c:pt>
                <c:pt idx="151">
                  <c:v>3.2491229456248631</c:v>
                </c:pt>
                <c:pt idx="152">
                  <c:v>3.2640378526797855</c:v>
                </c:pt>
                <c:pt idx="153">
                  <c:v>3.2788298681541894</c:v>
                </c:pt>
                <c:pt idx="154">
                  <c:v>3.2934984351261747</c:v>
                </c:pt>
                <c:pt idx="155">
                  <c:v>3.3080430013217006</c:v>
                </c:pt>
                <c:pt idx="156">
                  <c:v>3.3224630191353728</c:v>
                </c:pt>
                <c:pt idx="157">
                  <c:v>3.336757945651069</c:v>
                </c:pt>
                <c:pt idx="158">
                  <c:v>3.3509272426623733</c:v>
                </c:pt>
                <c:pt idx="159">
                  <c:v>3.3649703766928427</c:v>
                </c:pt>
                <c:pt idx="160">
                  <c:v>3.3788868190160901</c:v>
                </c:pt>
                <c:pt idx="161">
                  <c:v>3.392676045675695</c:v>
                </c:pt>
                <c:pt idx="162">
                  <c:v>3.4063375375049283</c:v>
                </c:pt>
                <c:pt idx="163">
                  <c:v>3.4198707801462964</c:v>
                </c:pt>
                <c:pt idx="164">
                  <c:v>3.4332752640709137</c:v>
                </c:pt>
                <c:pt idx="165">
                  <c:v>3.4465504845976773</c:v>
                </c:pt>
                <c:pt idx="166">
                  <c:v>3.459695941912277</c:v>
                </c:pt>
                <c:pt idx="167">
                  <c:v>3.4727111410860076</c:v>
                </c:pt>
                <c:pt idx="168">
                  <c:v>3.4855955920944064</c:v>
                </c:pt>
                <c:pt idx="169">
                  <c:v>3.4983488098356998</c:v>
                </c:pt>
                <c:pt idx="170">
                  <c:v>3.5109703141490711</c:v>
                </c:pt>
                <c:pt idx="171">
                  <c:v>3.5234596298327334</c:v>
                </c:pt>
                <c:pt idx="172">
                  <c:v>3.535816286661829</c:v>
                </c:pt>
                <c:pt idx="173">
                  <c:v>3.5480398194061227</c:v>
                </c:pt>
                <c:pt idx="174">
                  <c:v>3.5601297678475303</c:v>
                </c:pt>
                <c:pt idx="175">
                  <c:v>3.5720856767974323</c:v>
                </c:pt>
                <c:pt idx="176">
                  <c:v>3.5839070961138249</c:v>
                </c:pt>
                <c:pt idx="177">
                  <c:v>3.5955935807182589</c:v>
                </c:pt>
                <c:pt idx="178">
                  <c:v>3.6071446906126012</c:v>
                </c:pt>
                <c:pt idx="179">
                  <c:v>3.618559990895597</c:v>
                </c:pt>
                <c:pt idx="180">
                  <c:v>3.6298390517792498</c:v>
                </c:pt>
                <c:pt idx="181">
                  <c:v>3.6409814486049981</c:v>
                </c:pt>
                <c:pt idx="182">
                  <c:v>3.6519867618597059</c:v>
                </c:pt>
                <c:pt idx="183">
                  <c:v>3.6628545771914562</c:v>
                </c:pt>
                <c:pt idx="184">
                  <c:v>3.6735844854251516</c:v>
                </c:pt>
                <c:pt idx="185">
                  <c:v>3.6841760825779235</c:v>
                </c:pt>
                <c:pt idx="186">
                  <c:v>3.6946289698743353</c:v>
                </c:pt>
                <c:pt idx="187">
                  <c:v>3.7049427537614026</c:v>
                </c:pt>
                <c:pt idx="188">
                  <c:v>3.7151170459234066</c:v>
                </c:pt>
                <c:pt idx="189">
                  <c:v>3.725151463296517</c:v>
                </c:pt>
                <c:pt idx="190">
                  <c:v>3.7350456280832121</c:v>
                </c:pt>
                <c:pt idx="191">
                  <c:v>3.7447991677665042</c:v>
                </c:pt>
                <c:pt idx="192">
                  <c:v>3.7544117151239647</c:v>
                </c:pt>
                <c:pt idx="193">
                  <c:v>3.7638829082415497</c:v>
                </c:pt>
                <c:pt idx="194">
                  <c:v>3.7732123905272275</c:v>
                </c:pt>
                <c:pt idx="195">
                  <c:v>3.7823998107244017</c:v>
                </c:pt>
                <c:pt idx="196">
                  <c:v>3.7914448229251394</c:v>
                </c:pt>
                <c:pt idx="197">
                  <c:v>3.8003470865831925</c:v>
                </c:pt>
                <c:pt idx="198">
                  <c:v>3.8091062665268196</c:v>
                </c:pt>
                <c:pt idx="199">
                  <c:v>3.8177220329714041</c:v>
                </c:pt>
                <c:pt idx="200">
                  <c:v>3.8261940615318748</c:v>
                </c:pt>
                <c:pt idx="201">
                  <c:v>3.834522033234915</c:v>
                </c:pt>
                <c:pt idx="202">
                  <c:v>3.8427056345309718</c:v>
                </c:pt>
                <c:pt idx="203">
                  <c:v>3.8507445573060655</c:v>
                </c:pt>
                <c:pt idx="204">
                  <c:v>3.8586384988933853</c:v>
                </c:pt>
                <c:pt idx="205">
                  <c:v>3.8663871620846857</c:v>
                </c:pt>
                <c:pt idx="206">
                  <c:v>3.8739902551414827</c:v>
                </c:pt>
                <c:pt idx="207">
                  <c:v>3.8814474918060258</c:v>
                </c:pt>
                <c:pt idx="208">
                  <c:v>3.888758591312087</c:v>
                </c:pt>
                <c:pt idx="209">
                  <c:v>3.8959232783955255</c:v>
                </c:pt>
                <c:pt idx="210">
                  <c:v>3.9029412833046542</c:v>
                </c:pt>
                <c:pt idx="211">
                  <c:v>3.9098123418103943</c:v>
                </c:pt>
                <c:pt idx="212">
                  <c:v>3.9165361952162225</c:v>
                </c:pt>
                <c:pt idx="213">
                  <c:v>3.923112590367916</c:v>
                </c:pt>
                <c:pt idx="214">
                  <c:v>3.9295412796630775</c:v>
                </c:pt>
                <c:pt idx="215">
                  <c:v>3.9358220210604609</c:v>
                </c:pt>
                <c:pt idx="216">
                  <c:v>3.9419545780890837</c:v>
                </c:pt>
                <c:pt idx="217">
                  <c:v>3.9479387198571319</c:v>
                </c:pt>
                <c:pt idx="218">
                  <c:v>3.9537742210606486</c:v>
                </c:pt>
                <c:pt idx="219">
                  <c:v>3.95946086199202</c:v>
                </c:pt>
                <c:pt idx="220">
                  <c:v>3.964998428548248</c:v>
                </c:pt>
                <c:pt idx="221">
                  <c:v>3.9703867122390104</c:v>
                </c:pt>
                <c:pt idx="222">
                  <c:v>3.9756255101945088</c:v>
                </c:pt>
                <c:pt idx="223">
                  <c:v>3.9807146251731091</c:v>
                </c:pt>
                <c:pt idx="224">
                  <c:v>3.9856538655687648</c:v>
                </c:pt>
                <c:pt idx="225">
                  <c:v>3.9904430454182371</c:v>
                </c:pt>
                <c:pt idx="226">
                  <c:v>3.9950819844080883</c:v>
                </c:pt>
                <c:pt idx="227">
                  <c:v>3.9995705078814772</c:v>
                </c:pt>
                <c:pt idx="228">
                  <c:v>4.0039084468447301</c:v>
                </c:pt>
                <c:pt idx="229">
                  <c:v>4.0080956379737076</c:v>
                </c:pt>
                <c:pt idx="230">
                  <c:v>4.0121319236199504</c:v>
                </c:pt>
                <c:pt idx="231">
                  <c:v>4.0160171518166186</c:v>
                </c:pt>
                <c:pt idx="232">
                  <c:v>4.0197511762842089</c:v>
                </c:pt>
                <c:pt idx="233">
                  <c:v>4.0233338564360643</c:v>
                </c:pt>
                <c:pt idx="234">
                  <c:v>4.0267650573836677</c:v>
                </c:pt>
                <c:pt idx="235">
                  <c:v>4.0300446499417211</c:v>
                </c:pt>
                <c:pt idx="236">
                  <c:v>4.0331725106330039</c:v>
                </c:pt>
                <c:pt idx="237">
                  <c:v>4.0361485216930308</c:v>
                </c:pt>
                <c:pt idx="238">
                  <c:v>4.0389725710744795</c:v>
                </c:pt>
                <c:pt idx="239">
                  <c:v>4.041644552451408</c:v>
                </c:pt>
                <c:pt idx="240">
                  <c:v>4.0441643652232653</c:v>
                </c:pt>
                <c:pt idx="241">
                  <c:v>4.0465319145186696</c:v>
                </c:pt>
                <c:pt idx="242">
                  <c:v>4.0487471111989892</c:v>
                </c:pt>
                <c:pt idx="243">
                  <c:v>4.0508098718616905</c:v>
                </c:pt>
                <c:pt idx="244">
                  <c:v>4.0527201188434852</c:v>
                </c:pt>
                <c:pt idx="245">
                  <c:v>4.0544777802232472</c:v>
                </c:pt>
                <c:pt idx="246">
                  <c:v>4.0560827898247283</c:v>
                </c:pt>
                <c:pt idx="247">
                  <c:v>4.0575350872190432</c:v>
                </c:pt>
                <c:pt idx="248">
                  <c:v>4.0588346177269488</c:v>
                </c:pt>
                <c:pt idx="249">
                  <c:v>4.0599813324208993</c:v>
                </c:pt>
                <c:pt idx="250">
                  <c:v>4.060975188126891</c:v>
                </c:pt>
                <c:pt idx="251">
                  <c:v>4.0618161474260894</c:v>
                </c:pt>
                <c:pt idx="252">
                  <c:v>4.0625041786562317</c:v>
                </c:pt>
                <c:pt idx="253">
                  <c:v>4.0630392559128259</c:v>
                </c:pt>
                <c:pt idx="254">
                  <c:v>4.0634213590501238</c:v>
                </c:pt>
                <c:pt idx="255">
                  <c:v>4.0636504736818742</c:v>
                </c:pt>
                <c:pt idx="256">
                  <c:v>4.0637265911818732</c:v>
                </c:pt>
                <c:pt idx="257">
                  <c:v>4.0636497086842853</c:v>
                </c:pt>
                <c:pt idx="258">
                  <c:v>4.063419829083748</c:v>
                </c:pt>
                <c:pt idx="259">
                  <c:v>4.0630369610352703</c:v>
                </c:pt>
                <c:pt idx="260">
                  <c:v>4.0625011189538949</c:v>
                </c:pt>
                <c:pt idx="261">
                  <c:v>4.0618123230141716</c:v>
                </c:pt>
                <c:pt idx="262">
                  <c:v>4.0609705991493819</c:v>
                </c:pt>
                <c:pt idx="263">
                  <c:v>4.0599759790505736</c:v>
                </c:pt>
                <c:pt idx="264">
                  <c:v>4.0588285001653617</c:v>
                </c:pt>
                <c:pt idx="265">
                  <c:v>4.0575282056965234</c:v>
                </c:pt>
                <c:pt idx="266">
                  <c:v>4.0560751446003653</c:v>
                </c:pt>
                <c:pt idx="267">
                  <c:v>4.0544693715848856</c:v>
                </c:pt>
                <c:pt idx="268">
                  <c:v>4.0527109471077107</c:v>
                </c:pt>
                <c:pt idx="269">
                  <c:v>4.0507999373738217</c:v>
                </c:pt>
                <c:pt idx="270">
                  <c:v>4.0487364143330602</c:v>
                </c:pt>
                <c:pt idx="271">
                  <c:v>4.0465204556774195</c:v>
                </c:pt>
                <c:pt idx="272">
                  <c:v>4.0441521448381224</c:v>
                </c:pt>
                <c:pt idx="273">
                  <c:v>4.0416315709824708</c:v>
                </c:pt>
                <c:pt idx="274">
                  <c:v>4.038958829010503</c:v>
                </c:pt>
                <c:pt idx="275">
                  <c:v>4.0361340195514064</c:v>
                </c:pt>
                <c:pt idx="276">
                  <c:v>4.0331572489597391</c:v>
                </c:pt>
                <c:pt idx="277">
                  <c:v>4.0300286293114205</c:v>
                </c:pt>
                <c:pt idx="278">
                  <c:v>4.026748278399511</c:v>
                </c:pt>
                <c:pt idx="279">
                  <c:v>4.0233163197297825</c:v>
                </c:pt>
                <c:pt idx="280">
                  <c:v>4.0197328825160614</c:v>
                </c:pt>
                <c:pt idx="281">
                  <c:v>4.0159981016753719</c:v>
                </c:pt>
                <c:pt idx="282">
                  <c:v>4.0121121178228423</c:v>
                </c:pt>
                <c:pt idx="283">
                  <c:v>4.0080750772664304</c:v>
                </c:pt>
                <c:pt idx="284">
                  <c:v>4.0038871320013989</c:v>
                </c:pt>
                <c:pt idx="285">
                  <c:v>3.9995484397045993</c:v>
                </c:pt>
                <c:pt idx="286">
                  <c:v>3.9950591637285351</c:v>
                </c:pt>
                <c:pt idx="287">
                  <c:v>3.9904194730952098</c:v>
                </c:pt>
                <c:pt idx="288">
                  <c:v>3.985629542489765</c:v>
                </c:pt>
                <c:pt idx="289">
                  <c:v>3.9806895522539048</c:v>
                </c:pt>
                <c:pt idx="290">
                  <c:v>3.9755996883791012</c:v>
                </c:pt>
                <c:pt idx="291">
                  <c:v>3.9703601424995947</c:v>
                </c:pt>
                <c:pt idx="292">
                  <c:v>3.9649711118851787</c:v>
                </c:pt>
                <c:pt idx="293">
                  <c:v>3.9594327994337748</c:v>
                </c:pt>
                <c:pt idx="294">
                  <c:v>3.9537454136637864</c:v>
                </c:pt>
                <c:pt idx="295">
                  <c:v>3.947909168706258</c:v>
                </c:pt>
                <c:pt idx="296">
                  <c:v>3.9419242842968032</c:v>
                </c:pt>
                <c:pt idx="297">
                  <c:v>3.9357909857673392</c:v>
                </c:pt>
                <c:pt idx="298">
                  <c:v>3.9295095040375996</c:v>
                </c:pt>
                <c:pt idx="299">
                  <c:v>3.9230800756064403</c:v>
                </c:pt>
                <c:pt idx="300">
                  <c:v>3.9165029425429343</c:v>
                </c:pt>
                <c:pt idx="301">
                  <c:v>3.9097783524772622</c:v>
                </c:pt>
                <c:pt idx="302">
                  <c:v>3.9029065585913831</c:v>
                </c:pt>
                <c:pt idx="303">
                  <c:v>3.8958878196095061</c:v>
                </c:pt>
                <c:pt idx="304">
                  <c:v>3.8887223997883487</c:v>
                </c:pt>
                <c:pt idx="305">
                  <c:v>3.8814105689071865</c:v>
                </c:pt>
                <c:pt idx="306">
                  <c:v>3.8739526022576944</c:v>
                </c:pt>
                <c:pt idx="307">
                  <c:v>3.8663487806335883</c:v>
                </c:pt>
                <c:pt idx="308">
                  <c:v>3.8585993903200442</c:v>
                </c:pt>
                <c:pt idx="309">
                  <c:v>3.8507047230829263</c:v>
                </c:pt>
                <c:pt idx="310">
                  <c:v>3.8426650761578003</c:v>
                </c:pt>
                <c:pt idx="311">
                  <c:v>3.8344807522387399</c:v>
                </c:pt>
                <c:pt idx="312">
                  <c:v>3.8261520594669332</c:v>
                </c:pt>
                <c:pt idx="313">
                  <c:v>3.8176793114190808</c:v>
                </c:pt>
                <c:pt idx="314">
                  <c:v>3.8090628270955875</c:v>
                </c:pt>
                <c:pt idx="315">
                  <c:v>3.800302930908555</c:v>
                </c:pt>
                <c:pt idx="316">
                  <c:v>3.7913999526695652</c:v>
                </c:pt>
                <c:pt idx="317">
                  <c:v>3.7823542275772621</c:v>
                </c:pt>
                <c:pt idx="318">
                  <c:v>3.773166096204736</c:v>
                </c:pt>
                <c:pt idx="319">
                  <c:v>3.7638359044866956</c:v>
                </c:pt>
                <c:pt idx="320">
                  <c:v>3.7543640037064478</c:v>
                </c:pt>
                <c:pt idx="321">
                  <c:v>3.7447507504826683</c:v>
                </c:pt>
                <c:pt idx="322">
                  <c:v>3.7349965067559743</c:v>
                </c:pt>
                <c:pt idx="323">
                  <c:v>3.7251016397753056</c:v>
                </c:pt>
                <c:pt idx="324">
                  <c:v>3.7150665220840842</c:v>
                </c:pt>
                <c:pt idx="325">
                  <c:v>3.7048915315062008</c:v>
                </c:pt>
                <c:pt idx="326">
                  <c:v>3.6945770511317804</c:v>
                </c:pt>
                <c:pt idx="327">
                  <c:v>3.6841234693027656</c:v>
                </c:pt>
                <c:pt idx="328">
                  <c:v>3.6735311795982906</c:v>
                </c:pt>
                <c:pt idx="329">
                  <c:v>3.662800580819864</c:v>
                </c:pt>
                <c:pt idx="330">
                  <c:v>3.6519320769763559</c:v>
                </c:pt>
                <c:pt idx="331">
                  <c:v>3.6409260772687855</c:v>
                </c:pt>
                <c:pt idx="332">
                  <c:v>3.6297829960749146</c:v>
                </c:pt>
                <c:pt idx="333">
                  <c:v>3.6185032529336456</c:v>
                </c:pt>
                <c:pt idx="334">
                  <c:v>3.6070872725292276</c:v>
                </c:pt>
                <c:pt idx="335">
                  <c:v>3.5955354846752647</c:v>
                </c:pt>
                <c:pt idx="336">
                  <c:v>3.5838483242985344</c:v>
                </c:pt>
                <c:pt idx="337">
                  <c:v>3.5720262314226154</c:v>
                </c:pt>
                <c:pt idx="338">
                  <c:v>3.5600696511513146</c:v>
                </c:pt>
                <c:pt idx="339">
                  <c:v>3.5479790336519139</c:v>
                </c:pt>
                <c:pt idx="340">
                  <c:v>3.5357548341382197</c:v>
                </c:pt>
                <c:pt idx="341">
                  <c:v>3.5233975128534221</c:v>
                </c:pt>
                <c:pt idx="342">
                  <c:v>3.5109075350527719</c:v>
                </c:pt>
                <c:pt idx="343">
                  <c:v>3.4982853709860571</c:v>
                </c:pt>
                <c:pt idx="344">
                  <c:v>3.4855314958799037</c:v>
                </c:pt>
                <c:pt idx="345">
                  <c:v>3.4726463899198783</c:v>
                </c:pt>
                <c:pt idx="346">
                  <c:v>3.4596305382324126</c:v>
                </c:pt>
                <c:pt idx="347">
                  <c:v>3.4464844308665379</c:v>
                </c:pt>
                <c:pt idx="348">
                  <c:v>3.4332085627754334</c:v>
                </c:pt>
                <c:pt idx="349">
                  <c:v>3.4198034337977923</c:v>
                </c:pt>
                <c:pt idx="350">
                  <c:v>3.4062695486389991</c:v>
                </c:pt>
                <c:pt idx="351">
                  <c:v>3.3926074168521345</c:v>
                </c:pt>
                <c:pt idx="352">
                  <c:v>3.3788175528187847</c:v>
                </c:pt>
                <c:pt idx="353">
                  <c:v>3.3649004757296757</c:v>
                </c:pt>
                <c:pt idx="354">
                  <c:v>3.35085670956513</c:v>
                </c:pt>
                <c:pt idx="355">
                  <c:v>3.3366867830753315</c:v>
                </c:pt>
                <c:pt idx="356">
                  <c:v>3.3223912297604237</c:v>
                </c:pt>
                <c:pt idx="357">
                  <c:v>3.3079705878504213</c:v>
                </c:pt>
                <c:pt idx="358">
                  <c:v>3.293425400284947</c:v>
                </c:pt>
                <c:pt idx="359">
                  <c:v>3.2787562146927853</c:v>
                </c:pt>
                <c:pt idx="360">
                  <c:v>3.2639635833712721</c:v>
                </c:pt>
                <c:pt idx="361">
                  <c:v>3.2490480632654912</c:v>
                </c:pt>
                <c:pt idx="362">
                  <c:v>3.2340102159473143</c:v>
                </c:pt>
                <c:pt idx="363">
                  <c:v>3.2188506075942502</c:v>
                </c:pt>
                <c:pt idx="364">
                  <c:v>3.2035698089681337</c:v>
                </c:pt>
                <c:pt idx="365">
                  <c:v>3.1881683953936331</c:v>
                </c:pt>
                <c:pt idx="366">
                  <c:v>3.172646946736589</c:v>
                </c:pt>
                <c:pt idx="367">
                  <c:v>3.1570060473821853</c:v>
                </c:pt>
                <c:pt idx="368">
                  <c:v>3.1412462862129433</c:v>
                </c:pt>
                <c:pt idx="369">
                  <c:v>3.1253682565865524</c:v>
                </c:pt>
                <c:pt idx="370">
                  <c:v>3.1093725563135308</c:v>
                </c:pt>
                <c:pt idx="371">
                  <c:v>3.0932597876347145</c:v>
                </c:pt>
                <c:pt idx="372">
                  <c:v>3.0770305571985839</c:v>
                </c:pt>
                <c:pt idx="373">
                  <c:v>3.0606854760384299</c:v>
                </c:pt>
                <c:pt idx="374">
                  <c:v>3.0442251595493377</c:v>
                </c:pt>
                <c:pt idx="375">
                  <c:v>3.0276502274650228</c:v>
                </c:pt>
                <c:pt idx="376">
                  <c:v>3.0109613038344989</c:v>
                </c:pt>
                <c:pt idx="377">
                  <c:v>2.9941590169985814</c:v>
                </c:pt>
                <c:pt idx="378">
                  <c:v>2.9772439995662272</c:v>
                </c:pt>
                <c:pt idx="379">
                  <c:v>2.9602168883907205</c:v>
                </c:pt>
                <c:pt idx="380">
                  <c:v>2.943078324545696</c:v>
                </c:pt>
                <c:pt idx="381">
                  <c:v>2.9258289533009965</c:v>
                </c:pt>
                <c:pt idx="382">
                  <c:v>2.9084694240983846</c:v>
                </c:pt>
                <c:pt idx="383">
                  <c:v>2.8910003905270898</c:v>
                </c:pt>
                <c:pt idx="384">
                  <c:v>2.2972251079589529E-3</c:v>
                </c:pt>
                <c:pt idx="385">
                  <c:v>2.2830855678794581E-3</c:v>
                </c:pt>
                <c:pt idx="386">
                  <c:v>2.2688600692398727E-3</c:v>
                </c:pt>
                <c:pt idx="387">
                  <c:v>2.254549147632642E-3</c:v>
                </c:pt>
                <c:pt idx="388">
                  <c:v>2.2401533418663988E-3</c:v>
                </c:pt>
                <c:pt idx="389">
                  <c:v>2.2256731939456795E-3</c:v>
                </c:pt>
                <c:pt idx="390">
                  <c:v>2.2111092490505178E-3</c:v>
                </c:pt>
                <c:pt idx="391">
                  <c:v>2.1964620555159154E-3</c:v>
                </c:pt>
                <c:pt idx="392">
                  <c:v>2.1817321648112025E-3</c:v>
                </c:pt>
                <c:pt idx="393">
                  <c:v>2.1669201315192696E-3</c:v>
                </c:pt>
                <c:pt idx="394">
                  <c:v>2.1520265133156912E-3</c:v>
                </c:pt>
                <c:pt idx="395">
                  <c:v>2.1370518709477263E-3</c:v>
                </c:pt>
                <c:pt idx="396">
                  <c:v>2.1219967682132071E-3</c:v>
                </c:pt>
                <c:pt idx="397">
                  <c:v>2.1068617719393144E-3</c:v>
                </c:pt>
                <c:pt idx="398">
                  <c:v>2.0916474519612326E-3</c:v>
                </c:pt>
                <c:pt idx="399">
                  <c:v>2.0763543811006982E-3</c:v>
                </c:pt>
                <c:pt idx="400">
                  <c:v>2.0609831351444297E-3</c:v>
                </c:pt>
                <c:pt idx="401">
                  <c:v>2.0455342928224537E-3</c:v>
                </c:pt>
                <c:pt idx="402">
                  <c:v>2.0300084357863118E-3</c:v>
                </c:pt>
                <c:pt idx="403">
                  <c:v>2.0144061485871637E-3</c:v>
                </c:pt>
                <c:pt idx="404">
                  <c:v>1.9987280186537764E-3</c:v>
                </c:pt>
                <c:pt idx="405">
                  <c:v>1.9829746362704103E-3</c:v>
                </c:pt>
                <c:pt idx="406">
                  <c:v>1.9671465945545917E-3</c:v>
                </c:pt>
                <c:pt idx="407">
                  <c:v>1.9512444894347843E-3</c:v>
                </c:pt>
                <c:pt idx="408">
                  <c:v>1.9352689196279525E-3</c:v>
                </c:pt>
                <c:pt idx="409">
                  <c:v>1.9192204866170166E-3</c:v>
                </c:pt>
                <c:pt idx="410">
                  <c:v>1.9030997946282108E-3</c:v>
                </c:pt>
                <c:pt idx="411">
                  <c:v>1.886907450608331E-3</c:v>
                </c:pt>
                <c:pt idx="412">
                  <c:v>1.870644064201885E-3</c:v>
                </c:pt>
                <c:pt idx="413">
                  <c:v>1.8543102477281373E-3</c:v>
                </c:pt>
                <c:pt idx="414">
                  <c:v>1.8379066161580582E-3</c:v>
                </c:pt>
                <c:pt idx="415">
                  <c:v>1.8214337870911671E-3</c:v>
                </c:pt>
                <c:pt idx="416">
                  <c:v>1.8048923807322808E-3</c:v>
                </c:pt>
                <c:pt idx="417">
                  <c:v>1.7882830198681641E-3</c:v>
                </c:pt>
                <c:pt idx="418">
                  <c:v>1.7716063298440781E-3</c:v>
                </c:pt>
                <c:pt idx="419">
                  <c:v>1.7548629385402408E-3</c:v>
                </c:pt>
                <c:pt idx="420">
                  <c:v>1.7380534763481836E-3</c:v>
                </c:pt>
                <c:pt idx="421">
                  <c:v>1.7211785761470173E-3</c:v>
                </c:pt>
                <c:pt idx="422">
                  <c:v>1.7042388732796065E-3</c:v>
                </c:pt>
                <c:pt idx="423">
                  <c:v>1.6872350055286464E-3</c:v>
                </c:pt>
                <c:pt idx="424">
                  <c:v>1.6701676130926502E-3</c:v>
                </c:pt>
                <c:pt idx="425">
                  <c:v>1.6530373385618474E-3</c:v>
                </c:pt>
                <c:pt idx="426">
                  <c:v>1.6358448268939893E-3</c:v>
                </c:pt>
                <c:pt idx="427">
                  <c:v>1.6185907253900649E-3</c:v>
                </c:pt>
                <c:pt idx="428">
                  <c:v>1.601275683669932E-3</c:v>
                </c:pt>
                <c:pt idx="429">
                  <c:v>1.5839003536478565E-3</c:v>
                </c:pt>
                <c:pt idx="430">
                  <c:v>1.5664653895079712E-3</c:v>
                </c:pt>
                <c:pt idx="431">
                  <c:v>1.548971447679642E-3</c:v>
                </c:pt>
                <c:pt idx="432">
                  <c:v>1.5314191868127552E-3</c:v>
                </c:pt>
                <c:pt idx="433">
                  <c:v>1.5138092677529189E-3</c:v>
                </c:pt>
                <c:pt idx="434">
                  <c:v>1.4961423535165821E-3</c:v>
                </c:pt>
                <c:pt idx="435">
                  <c:v>1.478419109266072E-3</c:v>
                </c:pt>
                <c:pt idx="436">
                  <c:v>1.4606402022845498E-3</c:v>
                </c:pt>
                <c:pt idx="437">
                  <c:v>1.4428063019508879E-3</c:v>
                </c:pt>
                <c:pt idx="438">
                  <c:v>1.4249180797144695E-3</c:v>
                </c:pt>
                <c:pt idx="439">
                  <c:v>1.4069762090699043E-3</c:v>
                </c:pt>
                <c:pt idx="440">
                  <c:v>1.3889813655316755E-3</c:v>
                </c:pt>
                <c:pt idx="441">
                  <c:v>1.3709342266087035E-3</c:v>
                </c:pt>
                <c:pt idx="442">
                  <c:v>1.3528354717788401E-3</c:v>
                </c:pt>
                <c:pt idx="443">
                  <c:v>1.3346857824632838E-3</c:v>
                </c:pt>
                <c:pt idx="444">
                  <c:v>1.316485842000925E-3</c:v>
                </c:pt>
                <c:pt idx="445">
                  <c:v>1.2982363356226197E-3</c:v>
                </c:pt>
                <c:pt idx="446">
                  <c:v>1.2799379504253869E-3</c:v>
                </c:pt>
                <c:pt idx="447">
                  <c:v>1.2615913753465438E-3</c:v>
                </c:pt>
                <c:pt idx="448">
                  <c:v>1.2431973011377631E-3</c:v>
                </c:pt>
                <c:pt idx="449">
                  <c:v>1.2247564203390691E-3</c:v>
                </c:pt>
                <c:pt idx="450">
                  <c:v>1.2062694272527606E-3</c:v>
                </c:pt>
                <c:pt idx="451">
                  <c:v>1.1877370179172733E-3</c:v>
                </c:pt>
                <c:pt idx="452">
                  <c:v>1.1691598900809719E-3</c:v>
                </c:pt>
                <c:pt idx="453">
                  <c:v>1.1505387431758804E-3</c:v>
                </c:pt>
                <c:pt idx="454">
                  <c:v>1.1318742782913478E-3</c:v>
                </c:pt>
                <c:pt idx="455">
                  <c:v>1.113167198147653E-3</c:v>
                </c:pt>
                <c:pt idx="456">
                  <c:v>1.094418207069546E-3</c:v>
                </c:pt>
                <c:pt idx="457">
                  <c:v>1.0756280109597313E-3</c:v>
                </c:pt>
                <c:pt idx="458">
                  <c:v>1.0567973172722893E-3</c:v>
                </c:pt>
                <c:pt idx="459">
                  <c:v>1.0379268349860417E-3</c:v>
                </c:pt>
                <c:pt idx="460">
                  <c:v>1.0190172745778571E-3</c:v>
                </c:pt>
                <c:pt idx="461">
                  <c:v>1.0000693479959018E-3</c:v>
                </c:pt>
                <c:pt idx="462">
                  <c:v>9.810837686328362E-4</c:v>
                </c:pt>
                <c:pt idx="463">
                  <c:v>9.620612512989536E-4</c:v>
                </c:pt>
                <c:pt idx="464">
                  <c:v>9.4300251219526761E-4</c:v>
                </c:pt>
                <c:pt idx="465">
                  <c:v>9.2390826888654896E-4</c:v>
                </c:pt>
                <c:pt idx="466">
                  <c:v>9.0477924027430672E-4</c:v>
                </c:pt>
                <c:pt idx="467">
                  <c:v>8.8561614656972292E-4</c:v>
                </c:pt>
                <c:pt idx="468">
                  <c:v>8.6641970926653624E-4</c:v>
                </c:pt>
                <c:pt idx="469">
                  <c:v>8.4719065111387706E-4</c:v>
                </c:pt>
                <c:pt idx="470">
                  <c:v>8.2792969608905676E-4</c:v>
                </c:pt>
                <c:pt idx="471">
                  <c:v>8.0863756937030943E-4</c:v>
                </c:pt>
                <c:pt idx="472">
                  <c:v>7.8931499730948819E-4</c:v>
                </c:pt>
                <c:pt idx="473">
                  <c:v>7.6996270740471891E-4</c:v>
                </c:pt>
                <c:pt idx="474">
                  <c:v>7.5058142827300902E-4</c:v>
                </c:pt>
                <c:pt idx="475">
                  <c:v>7.311718896228157E-4</c:v>
                </c:pt>
                <c:pt idx="476">
                  <c:v>7.1173482222657166E-4</c:v>
                </c:pt>
                <c:pt idx="477">
                  <c:v>6.9227095789317172E-4</c:v>
                </c:pt>
                <c:pt idx="478">
                  <c:v>6.7278102944041929E-4</c:v>
                </c:pt>
                <c:pt idx="479">
                  <c:v>6.5326577066743697E-4</c:v>
                </c:pt>
                <c:pt idx="480">
                  <c:v>6.3372591632703792E-4</c:v>
                </c:pt>
                <c:pt idx="481">
                  <c:v>6.1416220209806281E-4</c:v>
                </c:pt>
                <c:pt idx="482">
                  <c:v>5.945753645576811E-4</c:v>
                </c:pt>
                <c:pt idx="483">
                  <c:v>5.7496614115365875E-4</c:v>
                </c:pt>
                <c:pt idx="484">
                  <c:v>5.5533527017659345E-4</c:v>
                </c:pt>
                <c:pt idx="485">
                  <c:v>5.3568349073211739E-4</c:v>
                </c:pt>
                <c:pt idx="486">
                  <c:v>5.1601154271307048E-4</c:v>
                </c:pt>
                <c:pt idx="487">
                  <c:v>4.963201667716429E-4</c:v>
                </c:pt>
                <c:pt idx="488">
                  <c:v>4.76610104291489E-4</c:v>
                </c:pt>
                <c:pt idx="489">
                  <c:v>4.5688209735981496E-4</c:v>
                </c:pt>
                <c:pt idx="490">
                  <c:v>4.3713688873943835E-4</c:v>
                </c:pt>
                <c:pt idx="491">
                  <c:v>4.1737522184082332E-4</c:v>
                </c:pt>
                <c:pt idx="492">
                  <c:v>3.9759784069409086E-4</c:v>
                </c:pt>
                <c:pt idx="493">
                  <c:v>3.7780548992100642E-4</c:v>
                </c:pt>
                <c:pt idx="494">
                  <c:v>3.5799891470694397E-4</c:v>
                </c:pt>
                <c:pt idx="495">
                  <c:v>3.3817886077283058E-4</c:v>
                </c:pt>
                <c:pt idx="496">
                  <c:v>3.1834607434706903E-4</c:v>
                </c:pt>
                <c:pt idx="497">
                  <c:v>2.9850130213744273E-4</c:v>
                </c:pt>
                <c:pt idx="498">
                  <c:v>2.7864529130300206E-4</c:v>
                </c:pt>
                <c:pt idx="499">
                  <c:v>2.5877878942593324E-4</c:v>
                </c:pt>
                <c:pt idx="500">
                  <c:v>2.3890254448341206E-4</c:v>
                </c:pt>
                <c:pt idx="501">
                  <c:v>2.190173048194427E-4</c:v>
                </c:pt>
                <c:pt idx="502">
                  <c:v>1.9912381911668176E-4</c:v>
                </c:pt>
                <c:pt idx="503">
                  <c:v>1.7922283636825085E-4</c:v>
                </c:pt>
                <c:pt idx="504">
                  <c:v>1.5931510584953651E-4</c:v>
                </c:pt>
                <c:pt idx="505">
                  <c:v>1.3940137708997997E-4</c:v>
                </c:pt>
                <c:pt idx="506">
                  <c:v>1.1948239984485733E-4</c:v>
                </c:pt>
                <c:pt idx="507">
                  <c:v>9.9558924067050985E-5</c:v>
                </c:pt>
                <c:pt idx="508">
                  <c:v>7.963169987881389E-5</c:v>
                </c:pt>
                <c:pt idx="509">
                  <c:v>5.9701477543527274E-5</c:v>
                </c:pt>
                <c:pt idx="510">
                  <c:v>3.9769007437453151E-5</c:v>
                </c:pt>
                <c:pt idx="511">
                  <c:v>1.9835040021482441E-5</c:v>
                </c:pt>
                <c:pt idx="512">
                  <c:v>-9.967418711994733E-8</c:v>
                </c:pt>
                <c:pt idx="513">
                  <c:v>-2.0034384642972229E-5</c:v>
                </c:pt>
                <c:pt idx="514">
                  <c:v>-3.9968340800833918E-5</c:v>
                </c:pt>
                <c:pt idx="515">
                  <c:v>-5.9900792143863985E-5</c:v>
                </c:pt>
                <c:pt idx="516">
                  <c:v>-7.9830988211877901E-5</c:v>
                </c:pt>
                <c:pt idx="517">
                  <c:v>-9.9758178629602676E-5</c:v>
                </c:pt>
                <c:pt idx="518">
                  <c:v>-1.1968161313492851E-4</c:v>
                </c:pt>
                <c:pt idx="519">
                  <c:v>-1.3960054160715637E-4</c:v>
                </c:pt>
                <c:pt idx="520">
                  <c:v>-1.5951421409524016E-4</c:v>
                </c:pt>
                <c:pt idx="521">
                  <c:v>-1.7942188084602243E-4</c:v>
                </c:pt>
                <c:pt idx="522">
                  <c:v>-1.9932279233246284E-4</c:v>
                </c:pt>
                <c:pt idx="523">
                  <c:v>-2.1921619928185778E-4</c:v>
                </c:pt>
                <c:pt idx="524">
                  <c:v>-2.3910135270405089E-4</c:v>
                </c:pt>
                <c:pt idx="525">
                  <c:v>-2.5897750391963234E-4</c:v>
                </c:pt>
                <c:pt idx="526">
                  <c:v>-2.7884390458812709E-4</c:v>
                </c:pt>
                <c:pt idx="527">
                  <c:v>-2.9869980673616971E-4</c:v>
                </c:pt>
                <c:pt idx="528">
                  <c:v>-3.1854446278566594E-4</c:v>
                </c:pt>
                <c:pt idx="529">
                  <c:v>-3.38377125581939E-4</c:v>
                </c:pt>
                <c:pt idx="530">
                  <c:v>-3.5819704842186004E-4</c:v>
                </c:pt>
                <c:pt idx="531">
                  <c:v>-3.7800348508196209E-4</c:v>
                </c:pt>
                <c:pt idx="532">
                  <c:v>-3.9779568984653471E-4</c:v>
                </c:pt>
                <c:pt idx="533">
                  <c:v>-4.1757291753570101E-4</c:v>
                </c:pt>
                <c:pt idx="534">
                  <c:v>-4.3733442353347337E-4</c:v>
                </c:pt>
                <c:pt idx="535">
                  <c:v>-4.5707946381578877E-4</c:v>
                </c:pt>
                <c:pt idx="536">
                  <c:v>-4.7680729497852082E-4</c:v>
                </c:pt>
                <c:pt idx="537">
                  <c:v>-4.9651717426546992E-4</c:v>
                </c:pt>
                <c:pt idx="538">
                  <c:v>-5.1620835959632699E-4</c:v>
                </c:pt>
                <c:pt idx="539">
                  <c:v>-5.3588010959461417E-4</c:v>
                </c:pt>
                <c:pt idx="540">
                  <c:v>-5.5553168361559691E-4</c:v>
                </c:pt>
                <c:pt idx="541">
                  <c:v>-5.7516234177416967E-4</c:v>
                </c:pt>
                <c:pt idx="542">
                  <c:v>-5.9477134497271263E-4</c:v>
                </c:pt>
                <c:pt idx="543">
                  <c:v>-6.1435795492891887E-4</c:v>
                </c:pt>
                <c:pt idx="544">
                  <c:v>-6.3392143420359123E-4</c:v>
                </c:pt>
                <c:pt idx="545">
                  <c:v>-6.5346104622840601E-4</c:v>
                </c:pt>
                <c:pt idx="546">
                  <c:v>-6.7297605533364635E-4</c:v>
                </c:pt>
                <c:pt idx="547">
                  <c:v>-6.9246572677589843E-4</c:v>
                </c:pt>
                <c:pt idx="548">
                  <c:v>-7.1192932676571662E-4</c:v>
                </c:pt>
                <c:pt idx="549">
                  <c:v>-7.3136612249524984E-4</c:v>
                </c:pt>
                <c:pt idx="550">
                  <c:v>-7.507753821658315E-4</c:v>
                </c:pt>
                <c:pt idx="551">
                  <c:v>-7.7015637501553276E-4</c:v>
                </c:pt>
                <c:pt idx="552">
                  <c:v>-7.8950837134667494E-4</c:v>
                </c:pt>
                <c:pt idx="553">
                  <c:v>-8.0883064255330382E-4</c:v>
                </c:pt>
                <c:pt idx="554">
                  <c:v>-8.2812246114862052E-4</c:v>
                </c:pt>
                <c:pt idx="555">
                  <c:v>-8.4738310079237298E-4</c:v>
                </c:pt>
                <c:pt idx="556">
                  <c:v>-8.6661183631820077E-4</c:v>
                </c:pt>
                <c:pt idx="557">
                  <c:v>-8.8580794376094034E-4</c:v>
                </c:pt>
                <c:pt idx="558">
                  <c:v>-9.0497070038387986E-4</c:v>
                </c:pt>
                <c:pt idx="559">
                  <c:v>-9.2409938470597211E-4</c:v>
                </c:pt>
                <c:pt idx="560">
                  <c:v>-9.4319327652899788E-4</c:v>
                </c:pt>
                <c:pt idx="561">
                  <c:v>-9.6225165696468113E-4</c:v>
                </c:pt>
                <c:pt idx="562">
                  <c:v>-9.8127380846175561E-4</c:v>
                </c:pt>
                <c:pt idx="563">
                  <c:v>-1.0002590148329811E-3</c:v>
                </c:pt>
                <c:pt idx="564">
                  <c:v>-1.0192065612821071E-3</c:v>
                </c:pt>
                <c:pt idx="565">
                  <c:v>-1.0381157344307862E-3</c:v>
                </c:pt>
                <c:pt idx="566">
                  <c:v>-1.0569858223454323E-3</c:v>
                </c:pt>
                <c:pt idx="567">
                  <c:v>-1.0758161145640243E-3</c:v>
                </c:pt>
                <c:pt idx="568">
                  <c:v>-1.0946059021228567E-3</c:v>
                </c:pt>
                <c:pt idx="569">
                  <c:v>-1.1133544775832301E-3</c:v>
                </c:pt>
                <c:pt idx="570">
                  <c:v>-1.1320611350580892E-3</c:v>
                </c:pt>
                <c:pt idx="571">
                  <c:v>-1.1507251702385967E-3</c:v>
                </c:pt>
                <c:pt idx="572">
                  <c:v>-1.1693458804206526E-3</c:v>
                </c:pt>
                <c:pt idx="573">
                  <c:v>-1.1879225645313508E-3</c:v>
                </c:pt>
                <c:pt idx="574">
                  <c:v>-1.2064545231553728E-3</c:v>
                </c:pt>
                <c:pt idx="575">
                  <c:v>-1.224941058561324E-3</c:v>
                </c:pt>
                <c:pt idx="576">
                  <c:v>-1.2433814747280004E-3</c:v>
                </c:pt>
                <c:pt idx="577">
                  <c:v>-1.2617750773705962E-3</c:v>
                </c:pt>
                <c:pt idx="578">
                  <c:v>-1.2801211739668424E-3</c:v>
                </c:pt>
                <c:pt idx="579">
                  <c:v>-1.2984190737830798E-3</c:v>
                </c:pt>
                <c:pt idx="580">
                  <c:v>-1.3166680879002678E-3</c:v>
                </c:pt>
                <c:pt idx="581">
                  <c:v>-1.3348675292399199E-3</c:v>
                </c:pt>
                <c:pt idx="582">
                  <c:v>-1.3530167125899726E-3</c:v>
                </c:pt>
                <c:pt idx="583">
                  <c:v>-1.371114954630585E-3</c:v>
                </c:pt>
                <c:pt idx="584">
                  <c:v>-1.3891615739598645E-3</c:v>
                </c:pt>
                <c:pt idx="585">
                  <c:v>-1.4071558911195234E-3</c:v>
                </c:pt>
                <c:pt idx="586">
                  <c:v>-1.4250972286204589E-3</c:v>
                </c:pt>
                <c:pt idx="587">
                  <c:v>-1.4429849109682613E-3</c:v>
                </c:pt>
                <c:pt idx="588">
                  <c:v>-1.4608182646886462E-3</c:v>
                </c:pt>
                <c:pt idx="589">
                  <c:v>-1.4785966183528123E-3</c:v>
                </c:pt>
                <c:pt idx="590">
                  <c:v>-1.4963193026027192E-3</c:v>
                </c:pt>
                <c:pt idx="591">
                  <c:v>-1.5139856501762894E-3</c:v>
                </c:pt>
                <c:pt idx="592">
                  <c:v>-1.5315949959325309E-3</c:v>
                </c:pt>
                <c:pt idx="593">
                  <c:v>-1.5491466768765795E-3</c:v>
                </c:pt>
                <c:pt idx="594">
                  <c:v>-1.5666400321846612E-3</c:v>
                </c:pt>
                <c:pt idx="595">
                  <c:v>-1.5840744032289728E-3</c:v>
                </c:pt>
                <c:pt idx="596">
                  <c:v>-1.6014491336024778E-3</c:v>
                </c:pt>
                <c:pt idx="597">
                  <c:v>-1.6187635691436216E-3</c:v>
                </c:pt>
                <c:pt idx="598">
                  <c:v>-1.6360170579609598E-3</c:v>
                </c:pt>
                <c:pt idx="599">
                  <c:v>-1.6532089504577023E-3</c:v>
                </c:pt>
                <c:pt idx="600">
                  <c:v>-1.6703385993561727E-3</c:v>
                </c:pt>
                <c:pt idx="601">
                  <c:v>-1.6874053597221747E-3</c:v>
                </c:pt>
                <c:pt idx="602">
                  <c:v>-1.7044085889892761E-3</c:v>
                </c:pt>
                <c:pt idx="603">
                  <c:v>-1.7213476469830028E-3</c:v>
                </c:pt>
                <c:pt idx="604">
                  <c:v>-1.7382218959449392E-3</c:v>
                </c:pt>
                <c:pt idx="605">
                  <c:v>-1.7550307005567407E-3</c:v>
                </c:pt>
                <c:pt idx="606">
                  <c:v>-1.771773427964053E-3</c:v>
                </c:pt>
                <c:pt idx="607">
                  <c:v>-1.7884494478003416E-3</c:v>
                </c:pt>
                <c:pt idx="608">
                  <c:v>-1.8050581322106214E-3</c:v>
                </c:pt>
                <c:pt idx="609">
                  <c:v>-1.8215988558750987E-3</c:v>
                </c:pt>
                <c:pt idx="610">
                  <c:v>-1.8380709960327136E-3</c:v>
                </c:pt>
                <c:pt idx="611">
                  <c:v>-1.8544739325045863E-3</c:v>
                </c:pt>
                <c:pt idx="612">
                  <c:v>-1.8708070477173671E-3</c:v>
                </c:pt>
                <c:pt idx="613">
                  <c:v>-1.8870697267264899E-3</c:v>
                </c:pt>
                <c:pt idx="614">
                  <c:v>-1.9032613572393228E-3</c:v>
                </c:pt>
                <c:pt idx="615">
                  <c:v>-1.9193813296382216E-3</c:v>
                </c:pt>
                <c:pt idx="616">
                  <c:v>-1.9354290370034841E-3</c:v>
                </c:pt>
                <c:pt idx="617">
                  <c:v>-1.9514038751361955E-3</c:v>
                </c:pt>
                <c:pt idx="618">
                  <c:v>-1.9673052425809834E-3</c:v>
                </c:pt>
                <c:pt idx="619">
                  <c:v>-1.9831325406486581E-3</c:v>
                </c:pt>
                <c:pt idx="620">
                  <c:v>-1.9988851734387535E-3</c:v>
                </c:pt>
                <c:pt idx="621">
                  <c:v>-2.0145625478619651E-3</c:v>
                </c:pt>
                <c:pt idx="622">
                  <c:v>-2.0301640736624786E-3</c:v>
                </c:pt>
                <c:pt idx="623">
                  <c:v>-2.0456891634401931E-3</c:v>
                </c:pt>
                <c:pt idx="624">
                  <c:v>-2.0611372326728365E-3</c:v>
                </c:pt>
                <c:pt idx="625">
                  <c:v>-2.0765076997379746E-3</c:v>
                </c:pt>
                <c:pt idx="626">
                  <c:v>-2.0917999859349067E-3</c:v>
                </c:pt>
                <c:pt idx="627">
                  <c:v>-2.1070135155064548E-3</c:v>
                </c:pt>
                <c:pt idx="628">
                  <c:v>-2.1221477156606432E-3</c:v>
                </c:pt>
                <c:pt idx="629">
                  <c:v>-2.1372020165922601E-3</c:v>
                </c:pt>
                <c:pt idx="630">
                  <c:v>-2.1521758515043151E-3</c:v>
                </c:pt>
                <c:pt idx="631">
                  <c:v>-2.1670686566293744E-3</c:v>
                </c:pt>
                <c:pt idx="632">
                  <c:v>-2.1818798712507931E-3</c:v>
                </c:pt>
                <c:pt idx="633">
                  <c:v>-2.1966089377238184E-3</c:v>
                </c:pt>
                <c:pt idx="634">
                  <c:v>-2.2112553014965938E-3</c:v>
                </c:pt>
                <c:pt idx="635">
                  <c:v>-2.2258184111310295E-3</c:v>
                </c:pt>
                <c:pt idx="636">
                  <c:v>-2.2402977183235704E-3</c:v>
                </c:pt>
                <c:pt idx="637">
                  <c:v>-2.254692677925837E-3</c:v>
                </c:pt>
                <c:pt idx="638">
                  <c:v>-2.2690027479651516E-3</c:v>
                </c:pt>
                <c:pt idx="639">
                  <c:v>-2.2832273896649419E-3</c:v>
                </c:pt>
                <c:pt idx="640">
                  <c:v>-2.8735988257227016</c:v>
                </c:pt>
                <c:pt idx="641">
                  <c:v>-2.8911756207531805</c:v>
                </c:pt>
                <c:pt idx="642">
                  <c:v>-2.9086435625296141</c:v>
                </c:pt>
                <c:pt idx="643">
                  <c:v>-2.9260019933810213</c:v>
                </c:pt>
                <c:pt idx="644">
                  <c:v>-2.9432502597595289</c:v>
                </c:pt>
                <c:pt idx="645">
                  <c:v>-2.9603877122649722</c:v>
                </c:pt>
                <c:pt idx="646">
                  <c:v>-2.9774137056693486</c:v>
                </c:pt>
                <c:pt idx="647">
                  <c:v>-2.9943275989411089</c:v>
                </c:pt>
                <c:pt idx="648">
                  <c:v>-3.0111287552692949</c:v>
                </c:pt>
                <c:pt idx="649">
                  <c:v>-3.0278165420875109</c:v>
                </c:pt>
                <c:pt idx="650">
                  <c:v>-3.0443903310977438</c:v>
                </c:pt>
                <c:pt idx="651">
                  <c:v>-3.0608494982940186</c:v>
                </c:pt>
                <c:pt idx="652">
                  <c:v>-3.0771934239858894</c:v>
                </c:pt>
                <c:pt idx="653">
                  <c:v>-3.0934214928217729</c:v>
                </c:pt>
                <c:pt idx="654">
                  <c:v>-3.1095330938121175</c:v>
                </c:pt>
                <c:pt idx="655">
                  <c:v>-3.1255276203524027</c:v>
                </c:pt>
                <c:pt idx="656">
                  <c:v>-3.1414044702459827</c:v>
                </c:pt>
                <c:pt idx="657">
                  <c:v>-3.1571630457267594</c:v>
                </c:pt>
                <c:pt idx="658">
                  <c:v>-3.1728027534816827</c:v>
                </c:pt>
                <c:pt idx="659">
                  <c:v>-3.1883230046730966</c:v>
                </c:pt>
                <c:pt idx="660">
                  <c:v>-3.2037232149609012</c:v>
                </c:pt>
                <c:pt idx="661">
                  <c:v>-3.2190028045245591</c:v>
                </c:pt>
                <c:pt idx="662">
                  <c:v>-3.2341611980849247</c:v>
                </c:pt>
                <c:pt idx="663">
                  <c:v>-3.2491978249259001</c:v>
                </c:pt>
                <c:pt idx="664">
                  <c:v>-3.2641121189159268</c:v>
                </c:pt>
                <c:pt idx="665">
                  <c:v>-3.2789035185292983</c:v>
                </c:pt>
                <c:pt idx="666">
                  <c:v>-3.2935714668673031</c:v>
                </c:pt>
                <c:pt idx="667">
                  <c:v>-3.3081154116791893</c:v>
                </c:pt>
                <c:pt idx="668">
                  <c:v>-3.3225348053829613</c:v>
                </c:pt>
                <c:pt idx="669">
                  <c:v>-3.3368291050859922</c:v>
                </c:pt>
                <c:pt idx="670">
                  <c:v>-3.3509977726054663</c:v>
                </c:pt>
                <c:pt idx="671">
                  <c:v>-3.3650402744886398</c:v>
                </c:pt>
                <c:pt idx="672">
                  <c:v>-3.3789560820329294</c:v>
                </c:pt>
                <c:pt idx="673">
                  <c:v>-3.3927446713058114</c:v>
                </c:pt>
                <c:pt idx="674">
                  <c:v>-3.4064055231645547</c:v>
                </c:pt>
                <c:pt idx="675">
                  <c:v>-3.4199381232757617</c:v>
                </c:pt>
                <c:pt idx="676">
                  <c:v>-3.4333419621347372</c:v>
                </c:pt>
                <c:pt idx="677">
                  <c:v>-3.4466165350846656</c:v>
                </c:pt>
                <c:pt idx="678">
                  <c:v>-3.4597613423356175</c:v>
                </c:pt>
                <c:pt idx="679">
                  <c:v>-3.4727758889833646</c:v>
                </c:pt>
                <c:pt idx="680">
                  <c:v>-3.485659685028009</c:v>
                </c:pt>
                <c:pt idx="681">
                  <c:v>-3.4984122453924393</c:v>
                </c:pt>
                <c:pt idx="682">
                  <c:v>-3.5110330899405864</c:v>
                </c:pt>
                <c:pt idx="683">
                  <c:v>-3.5235217434955066</c:v>
                </c:pt>
                <c:pt idx="684">
                  <c:v>-3.5358777358572695</c:v>
                </c:pt>
                <c:pt idx="685">
                  <c:v>-3.5481006018206585</c:v>
                </c:pt>
                <c:pt idx="686">
                  <c:v>-3.560189881192692</c:v>
                </c:pt>
                <c:pt idx="687">
                  <c:v>-3.572145118809944</c:v>
                </c:pt>
                <c:pt idx="688">
                  <c:v>-3.5839658645556831</c:v>
                </c:pt>
                <c:pt idx="689">
                  <c:v>-3.5956516733768229</c:v>
                </c:pt>
                <c:pt idx="690">
                  <c:v>-3.6072021053006709</c:v>
                </c:pt>
                <c:pt idx="691">
                  <c:v>-3.6186167254515009</c:v>
                </c:pt>
                <c:pt idx="692">
                  <c:v>-3.6298951040669225</c:v>
                </c:pt>
                <c:pt idx="693">
                  <c:v>-3.641036816514061</c:v>
                </c:pt>
                <c:pt idx="694">
                  <c:v>-3.6520414433055475</c:v>
                </c:pt>
                <c:pt idx="695">
                  <c:v>-3.6629085701153099</c:v>
                </c:pt>
                <c:pt idx="696">
                  <c:v>-3.6736377877941759</c:v>
                </c:pt>
                <c:pt idx="697">
                  <c:v>-3.684228692385275</c:v>
                </c:pt>
                <c:pt idx="698">
                  <c:v>-3.6946808851392459</c:v>
                </c:pt>
                <c:pt idx="699">
                  <c:v>-3.7049939725292536</c:v>
                </c:pt>
                <c:pt idx="700">
                  <c:v>-3.7151675662658024</c:v>
                </c:pt>
                <c:pt idx="701">
                  <c:v>-3.7252012833113586</c:v>
                </c:pt>
                <c:pt idx="702">
                  <c:v>-3.7350947458947674</c:v>
                </c:pt>
                <c:pt idx="703">
                  <c:v>-3.7448475815254785</c:v>
                </c:pt>
                <c:pt idx="704">
                  <c:v>-3.7544594230075718</c:v>
                </c:pt>
                <c:pt idx="705">
                  <c:v>-3.76392990845358</c:v>
                </c:pt>
                <c:pt idx="706">
                  <c:v>-3.7732586812981146</c:v>
                </c:pt>
                <c:pt idx="707">
                  <c:v>-3.7824453903112909</c:v>
                </c:pt>
                <c:pt idx="708">
                  <c:v>-3.7914896896119523</c:v>
                </c:pt>
                <c:pt idx="709">
                  <c:v>-3.8003912386806893</c:v>
                </c:pt>
                <c:pt idx="710">
                  <c:v>-3.8091497023726664</c:v>
                </c:pt>
                <c:pt idx="711">
                  <c:v>-3.8177647509302353</c:v>
                </c:pt>
                <c:pt idx="712">
                  <c:v>-3.8262360599953502</c:v>
                </c:pt>
                <c:pt idx="713">
                  <c:v>-3.8345633106217849</c:v>
                </c:pt>
                <c:pt idx="714">
                  <c:v>-3.842746189287138</c:v>
                </c:pt>
                <c:pt idx="715">
                  <c:v>-3.8507843879046328</c:v>
                </c:pt>
                <c:pt idx="716">
                  <c:v>-3.8586776038347237</c:v>
                </c:pt>
                <c:pt idx="717">
                  <c:v>-3.8664255398964902</c:v>
                </c:pt>
                <c:pt idx="718">
                  <c:v>-3.8740279043788202</c:v>
                </c:pt>
                <c:pt idx="719">
                  <c:v>-3.8814844110513964</c:v>
                </c:pt>
                <c:pt idx="720">
                  <c:v>-3.888794779175476</c:v>
                </c:pt>
                <c:pt idx="721">
                  <c:v>-3.8959587335144525</c:v>
                </c:pt>
                <c:pt idx="722">
                  <c:v>-3.9029760043442283</c:v>
                </c:pt>
                <c:pt idx="723">
                  <c:v>-3.9098463274633621</c:v>
                </c:pt>
                <c:pt idx="724">
                  <c:v>-3.9165694442030188</c:v>
                </c:pt>
                <c:pt idx="725">
                  <c:v>-3.9231451014367105</c:v>
                </c:pt>
                <c:pt idx="726">
                  <c:v>-3.9295730515898226</c:v>
                </c:pt>
                <c:pt idx="727">
                  <c:v>-3.9358530526489393</c:v>
                </c:pt>
                <c:pt idx="728">
                  <c:v>-3.9419848681709508</c:v>
                </c:pt>
                <c:pt idx="729">
                  <c:v>-3.9479682672919596</c:v>
                </c:pt>
                <c:pt idx="730">
                  <c:v>-3.9538030247359712</c:v>
                </c:pt>
                <c:pt idx="731">
                  <c:v>-3.9594889208233748</c:v>
                </c:pt>
                <c:pt idx="732">
                  <c:v>-3.9650257414792156</c:v>
                </c:pt>
                <c:pt idx="733">
                  <c:v>-3.9704132782412542</c:v>
                </c:pt>
                <c:pt idx="734">
                  <c:v>-3.9756513282678134</c:v>
                </c:pt>
                <c:pt idx="735">
                  <c:v>-3.9807396943454192</c:v>
                </c:pt>
                <c:pt idx="736">
                  <c:v>-3.9856781848962242</c:v>
                </c:pt>
                <c:pt idx="737">
                  <c:v>-3.9904666139852174</c:v>
                </c:pt>
                <c:pt idx="738">
                  <c:v>-3.9951048013272286</c:v>
                </c:pt>
                <c:pt idx="739">
                  <c:v>-3.9995925722937171</c:v>
                </c:pt>
                <c:pt idx="740">
                  <c:v>-4.0039297579193391</c:v>
                </c:pt>
                <c:pt idx="741">
                  <c:v>-4.0081161949083226</c:v>
                </c:pt>
                <c:pt idx="742">
                  <c:v>-4.0121517256405985</c:v>
                </c:pt>
                <c:pt idx="743">
                  <c:v>-4.0160361981777495</c:v>
                </c:pt>
                <c:pt idx="744">
                  <c:v>-4.0197694662687251</c:v>
                </c:pt>
                <c:pt idx="745">
                  <c:v>-4.0233513893553443</c:v>
                </c:pt>
                <c:pt idx="746">
                  <c:v>-4.0267818325775941</c:v>
                </c:pt>
                <c:pt idx="747">
                  <c:v>-4.030060666778704</c:v>
                </c:pt>
                <c:pt idx="748">
                  <c:v>-4.0331877685100075</c:v>
                </c:pt>
                <c:pt idx="749">
                  <c:v>-4.0361630200355947</c:v>
                </c:pt>
                <c:pt idx="750">
                  <c:v>-4.0389863093367353</c:v>
                </c:pt>
                <c:pt idx="751">
                  <c:v>-4.0416575301161108</c:v>
                </c:pt>
                <c:pt idx="752">
                  <c:v>-4.0441765818018025</c:v>
                </c:pt>
                <c:pt idx="753">
                  <c:v>-4.0465433695510855</c:v>
                </c:pt>
                <c:pt idx="754">
                  <c:v>-4.0487578042539996</c:v>
                </c:pt>
                <c:pt idx="755">
                  <c:v>-4.0508198025366999</c:v>
                </c:pt>
                <c:pt idx="756">
                  <c:v>-4.0527292867646016</c:v>
                </c:pt>
                <c:pt idx="757">
                  <c:v>-4.0544861850452971</c:v>
                </c:pt>
                <c:pt idx="758">
                  <c:v>-4.0560904312312704</c:v>
                </c:pt>
                <c:pt idx="759">
                  <c:v>-4.0575419649223754</c:v>
                </c:pt>
                <c:pt idx="760">
                  <c:v>-4.0588407314681243</c:v>
                </c:pt>
                <c:pt idx="761">
                  <c:v>-4.0599866819697361</c:v>
                </c:pt>
                <c:pt idx="762">
                  <c:v>-4.0609797732819768</c:v>
                </c:pt>
                <c:pt idx="763">
                  <c:v>-4.0618199680147917</c:v>
                </c:pt>
                <c:pt idx="764">
                  <c:v>-4.0625072345347046</c:v>
                </c:pt>
                <c:pt idx="765">
                  <c:v>-4.0630415469660157</c:v>
                </c:pt>
                <c:pt idx="766">
                  <c:v>-4.0634228851917706</c:v>
                </c:pt>
                <c:pt idx="767">
                  <c:v>-4.0636512348545208</c:v>
                </c:pt>
                <c:pt idx="768">
                  <c:v>-4.0637265873568609</c:v>
                </c:pt>
                <c:pt idx="769">
                  <c:v>-4.0636489398617579</c:v>
                </c:pt>
                <c:pt idx="770">
                  <c:v>-4.063418295292653</c:v>
                </c:pt>
                <c:pt idx="771">
                  <c:v>-4.0630346623333518</c:v>
                </c:pt>
                <c:pt idx="772">
                  <c:v>-4.0624980554277021</c:v>
                </c:pt>
                <c:pt idx="773">
                  <c:v>-4.0618084947790454</c:v>
                </c:pt>
                <c:pt idx="774">
                  <c:v>-4.0609660063494557</c:v>
                </c:pt>
                <c:pt idx="775">
                  <c:v>-4.0599706218587679</c:v>
                </c:pt>
                <c:pt idx="776">
                  <c:v>-4.0588223787833764</c:v>
                </c:pt>
                <c:pt idx="777">
                  <c:v>-4.0575213203548293</c:v>
                </c:pt>
                <c:pt idx="778">
                  <c:v>-4.0560674955581959</c:v>
                </c:pt>
                <c:pt idx="779">
                  <c:v>-4.0544609591302283</c:v>
                </c:pt>
                <c:pt idx="780">
                  <c:v>-4.0527017715572971</c:v>
                </c:pt>
                <c:pt idx="781">
                  <c:v>-4.0507899990731113</c:v>
                </c:pt>
                <c:pt idx="782">
                  <c:v>-4.0487257136562329</c:v>
                </c:pt>
                <c:pt idx="783">
                  <c:v>-4.0465089930273574</c:v>
                </c:pt>
                <c:pt idx="784">
                  <c:v>-4.0441399206463959</c:v>
                </c:pt>
                <c:pt idx="785">
                  <c:v>-4.0416185857093234</c:v>
                </c:pt>
                <c:pt idx="786">
                  <c:v>-4.0389450831448306</c:v>
                </c:pt>
                <c:pt idx="787">
                  <c:v>-4.0361195136107453</c:v>
                </c:pt>
                <c:pt idx="788">
                  <c:v>-4.03314198349024</c:v>
                </c:pt>
                <c:pt idx="789">
                  <c:v>-4.0300126048878289</c:v>
                </c:pt>
                <c:pt idx="790">
                  <c:v>-4.0267314956251514</c:v>
                </c:pt>
                <c:pt idx="791">
                  <c:v>-4.0232987792365291</c:v>
                </c:pt>
                <c:pt idx="792">
                  <c:v>-4.0197145849643166</c:v>
                </c:pt>
                <c:pt idx="793">
                  <c:v>-4.0159790477540396</c:v>
                </c:pt>
                <c:pt idx="794">
                  <c:v>-4.0120923082493096</c:v>
                </c:pt>
                <c:pt idx="795">
                  <c:v>-4.0080545127865284</c:v>
                </c:pt>
                <c:pt idx="796">
                  <c:v>-4.0038658133893845</c:v>
                </c:pt>
                <c:pt idx="797">
                  <c:v>-3.9995263677631216</c:v>
                </c:pt>
                <c:pt idx="798">
                  <c:v>-3.9950363392886068</c:v>
                </c:pt>
                <c:pt idx="799">
                  <c:v>-3.9903958970161741</c:v>
                </c:pt>
                <c:pt idx="800">
                  <c:v>-3.9856052156592678</c:v>
                </c:pt>
                <c:pt idx="801">
                  <c:v>-3.9806644755878535</c:v>
                </c:pt>
                <c:pt idx="802">
                  <c:v>-3.9755738628216353</c:v>
                </c:pt>
                <c:pt idx="803">
                  <c:v>-3.9703335690230528</c:v>
                </c:pt>
                <c:pt idx="804">
                  <c:v>-3.9649437914900565</c:v>
                </c:pt>
                <c:pt idx="805">
                  <c:v>-3.9594047331486877</c:v>
                </c:pt>
                <c:pt idx="806">
                  <c:v>-3.9537166025454376</c:v>
                </c:pt>
                <c:pt idx="807">
                  <c:v>-3.947879613839389</c:v>
                </c:pt>
                <c:pt idx="808">
                  <c:v>-3.9418939867941614</c:v>
                </c:pt>
                <c:pt idx="809">
                  <c:v>-3.9357599467696298</c:v>
                </c:pt>
                <c:pt idx="810">
                  <c:v>-3.9294777247134456</c:v>
                </c:pt>
                <c:pt idx="811">
                  <c:v>-3.9230475571523389</c:v>
                </c:pt>
                <c:pt idx="812">
                  <c:v>-3.9164696861832122</c:v>
                </c:pt>
                <c:pt idx="813">
                  <c:v>-3.9097443594640251</c:v>
                </c:pt>
                <c:pt idx="814">
                  <c:v>-3.9028718302044751</c:v>
                </c:pt>
                <c:pt idx="815">
                  <c:v>-3.8958523571564569</c:v>
                </c:pt>
                <c:pt idx="816">
                  <c:v>-3.8886862046043253</c:v>
                </c:pt>
                <c:pt idx="817">
                  <c:v>-3.8813736423549425</c:v>
                </c:pt>
                <c:pt idx="818">
                  <c:v>-3.873914945727523</c:v>
                </c:pt>
                <c:pt idx="819">
                  <c:v>-3.8663103955432621</c:v>
                </c:pt>
                <c:pt idx="820">
                  <c:v>-3.8585602781147701</c:v>
                </c:pt>
                <c:pt idx="821">
                  <c:v>-3.8506648852352852</c:v>
                </c:pt>
                <c:pt idx="822">
                  <c:v>-3.8426245141676927</c:v>
                </c:pt>
                <c:pt idx="823">
                  <c:v>-3.8344394676333331</c:v>
                </c:pt>
                <c:pt idx="824">
                  <c:v>-3.826110053800599</c:v>
                </c:pt>
                <c:pt idx="825">
                  <c:v>-3.8176365862733386</c:v>
                </c:pt>
                <c:pt idx="826">
                  <c:v>-3.8090193840790474</c:v>
                </c:pt>
                <c:pt idx="827">
                  <c:v>-3.8002587716568548</c:v>
                </c:pt>
                <c:pt idx="828">
                  <c:v>-3.7913550788453065</c:v>
                </c:pt>
                <c:pt idx="829">
                  <c:v>-3.7823086408699531</c:v>
                </c:pt>
                <c:pt idx="830">
                  <c:v>-3.7731197983307236</c:v>
                </c:pt>
                <c:pt idx="831">
                  <c:v>-3.7637888971891038</c:v>
                </c:pt>
                <c:pt idx="832">
                  <c:v>-3.7543162887551071</c:v>
                </c:pt>
                <c:pt idx="833">
                  <c:v>-3.7447023296740554</c:v>
                </c:pt>
                <c:pt idx="834">
                  <c:v>-3.7349473819131429</c:v>
                </c:pt>
                <c:pt idx="835">
                  <c:v>-3.7250518127478114</c:v>
                </c:pt>
                <c:pt idx="836">
                  <c:v>-3.7150159947479247</c:v>
                </c:pt>
                <c:pt idx="837">
                  <c:v>-3.7048403057637387</c:v>
                </c:pt>
                <c:pt idx="838">
                  <c:v>-3.6945251289116738</c:v>
                </c:pt>
                <c:pt idx="839">
                  <c:v>-3.684070852559894</c:v>
                </c:pt>
                <c:pt idx="840">
                  <c:v>-3.6734778703136839</c:v>
                </c:pt>
                <c:pt idx="841">
                  <c:v>-3.6627465810006243</c:v>
                </c:pt>
                <c:pt idx="842">
                  <c:v>-3.6518773886555875</c:v>
                </c:pt>
                <c:pt idx="843">
                  <c:v>-3.6408707025055129</c:v>
                </c:pt>
                <c:pt idx="844">
                  <c:v>-3.6297269369540057</c:v>
                </c:pt>
                <c:pt idx="845">
                  <c:v>-3.6184465115657369</c:v>
                </c:pt>
                <c:pt idx="846">
                  <c:v>-3.6070298510506409</c:v>
                </c:pt>
                <c:pt idx="847">
                  <c:v>-3.595477385247928</c:v>
                </c:pt>
                <c:pt idx="848">
                  <c:v>-3.5837895491099023</c:v>
                </c:pt>
                <c:pt idx="849">
                  <c:v>-3.5719667826855832</c:v>
                </c:pt>
                <c:pt idx="850">
                  <c:v>-3.5600095311041362</c:v>
                </c:pt>
                <c:pt idx="851">
                  <c:v>-3.5479182445581201</c:v>
                </c:pt>
                <c:pt idx="852">
                  <c:v>-3.5356933782865299</c:v>
                </c:pt>
                <c:pt idx="853">
                  <c:v>-3.5233353925576605</c:v>
                </c:pt>
                <c:pt idx="854">
                  <c:v>-3.5108447526517779</c:v>
                </c:pt>
                <c:pt idx="855">
                  <c:v>-3.4982219288435981</c:v>
                </c:pt>
                <c:pt idx="856">
                  <c:v>-3.4854673963845872</c:v>
                </c:pt>
                <c:pt idx="857">
                  <c:v>-3.4725816354850614</c:v>
                </c:pt>
                <c:pt idx="858">
                  <c:v>-3.4595651312961113</c:v>
                </c:pt>
                <c:pt idx="859">
                  <c:v>-3.4464183738913343</c:v>
                </c:pt>
                <c:pt idx="860">
                  <c:v>-3.433141858248383</c:v>
                </c:pt>
                <c:pt idx="861">
                  <c:v>-3.4197360842303315</c:v>
                </c:pt>
                <c:pt idx="862">
                  <c:v>-3.406201556566852</c:v>
                </c:pt>
                <c:pt idx="863">
                  <c:v>-3.3925387848352138</c:v>
                </c:pt>
                <c:pt idx="864">
                  <c:v>-3.3787482834410976</c:v>
                </c:pt>
                <c:pt idx="865">
                  <c:v>-3.3648305715992257</c:v>
                </c:pt>
                <c:pt idx="866">
                  <c:v>-3.3507861733138187</c:v>
                </c:pt>
                <c:pt idx="867">
                  <c:v>-3.3366156173588619</c:v>
                </c:pt>
                <c:pt idx="868">
                  <c:v>-3.3223194372581966</c:v>
                </c:pt>
                <c:pt idx="869">
                  <c:v>-3.3078981712654372</c:v>
                </c:pt>
                <c:pt idx="870">
                  <c:v>-3.2933523623437018</c:v>
                </c:pt>
                <c:pt idx="871">
                  <c:v>-3.2786825581451713</c:v>
                </c:pt>
                <c:pt idx="872">
                  <c:v>-3.2638893109904688</c:v>
                </c:pt>
                <c:pt idx="873">
                  <c:v>-3.2489731778478674</c:v>
                </c:pt>
                <c:pt idx="874">
                  <c:v>-3.2339347203123183</c:v>
                </c:pt>
                <c:pt idx="875">
                  <c:v>-3.2187745045843066</c:v>
                </c:pt>
                <c:pt idx="876">
                  <c:v>-3.2034931014485331</c:v>
                </c:pt>
                <c:pt idx="877">
                  <c:v>-3.1880910862524261</c:v>
                </c:pt>
                <c:pt idx="878">
                  <c:v>-3.1725690388844794</c:v>
                </c:pt>
                <c:pt idx="879">
                  <c:v>-3.1569275437524156</c:v>
                </c:pt>
                <c:pt idx="880">
                  <c:v>-3.1411671897611888</c:v>
                </c:pt>
                <c:pt idx="881">
                  <c:v>-3.1252885702908086</c:v>
                </c:pt>
                <c:pt idx="882">
                  <c:v>-3.1092922831739989</c:v>
                </c:pt>
                <c:pt idx="883">
                  <c:v>-3.093178930673691</c:v>
                </c:pt>
                <c:pt idx="884">
                  <c:v>-3.0769491194603504</c:v>
                </c:pt>
                <c:pt idx="885">
                  <c:v>-3.0606034605891295</c:v>
                </c:pt>
                <c:pt idx="886">
                  <c:v>-3.0441425694768651</c:v>
                </c:pt>
                <c:pt idx="887">
                  <c:v>-3.0275670658789093</c:v>
                </c:pt>
                <c:pt idx="888">
                  <c:v>-3.0108775738657929</c:v>
                </c:pt>
                <c:pt idx="889">
                  <c:v>-2.9940747217997292</c:v>
                </c:pt>
                <c:pt idx="890">
                  <c:v>-2.9771591423109576</c:v>
                </c:pt>
                <c:pt idx="891">
                  <c:v>-2.9601314722739245</c:v>
                </c:pt>
                <c:pt idx="892">
                  <c:v>-2.9429923527833042</c:v>
                </c:pt>
                <c:pt idx="893">
                  <c:v>-2.9257424291298602</c:v>
                </c:pt>
                <c:pt idx="894">
                  <c:v>-2.9083823507761539</c:v>
                </c:pt>
                <c:pt idx="895">
                  <c:v>-2.8909127713320899</c:v>
                </c:pt>
                <c:pt idx="896">
                  <c:v>-2.2971546249623406E-3</c:v>
                </c:pt>
                <c:pt idx="897">
                  <c:v>-2.2830146537631026E-3</c:v>
                </c:pt>
                <c:pt idx="898">
                  <c:v>-2.2687887266737029E-3</c:v>
                </c:pt>
                <c:pt idx="899">
                  <c:v>-2.2544773793027172E-3</c:v>
                </c:pt>
                <c:pt idx="900">
                  <c:v>-2.2400811504748089E-3</c:v>
                </c:pt>
                <c:pt idx="901">
                  <c:v>-2.2256005822104429E-3</c:v>
                </c:pt>
                <c:pt idx="902">
                  <c:v>-2.2110362197054778E-3</c:v>
                </c:pt>
                <c:pt idx="903">
                  <c:v>-2.1963886113106406E-3</c:v>
                </c:pt>
                <c:pt idx="904">
                  <c:v>-2.1816583085108787E-3</c:v>
                </c:pt>
                <c:pt idx="905">
                  <c:v>-2.1668458659045999E-3</c:v>
                </c:pt>
                <c:pt idx="906">
                  <c:v>-2.151951841182788E-3</c:v>
                </c:pt>
                <c:pt idx="907">
                  <c:v>-2.1369767951080077E-3</c:v>
                </c:pt>
                <c:pt idx="908">
                  <c:v>-2.1219212914932927E-3</c:v>
                </c:pt>
                <c:pt idx="909">
                  <c:v>-2.1067858971809145E-3</c:v>
                </c:pt>
                <c:pt idx="910">
                  <c:v>-2.0915711820210453E-3</c:v>
                </c:pt>
                <c:pt idx="911">
                  <c:v>-2.0762777188502984E-3</c:v>
                </c:pt>
                <c:pt idx="912">
                  <c:v>-2.0609060834701656E-3</c:v>
                </c:pt>
                <c:pt idx="913">
                  <c:v>-2.0454568546253334E-3</c:v>
                </c:pt>
                <c:pt idx="914">
                  <c:v>-2.0299306139818962E-3</c:v>
                </c:pt>
                <c:pt idx="915">
                  <c:v>-2.0143279461054572E-3</c:v>
                </c:pt>
                <c:pt idx="916">
                  <c:v>-1.9986494384391161E-3</c:v>
                </c:pt>
                <c:pt idx="917">
                  <c:v>-1.9828956812813544E-3</c:v>
                </c:pt>
                <c:pt idx="918">
                  <c:v>-1.9670672677638088E-3</c:v>
                </c:pt>
                <c:pt idx="919">
                  <c:v>-1.9511647938289425E-3</c:v>
                </c:pt>
                <c:pt idx="920">
                  <c:v>-1.9351888582076037E-3</c:v>
                </c:pt>
                <c:pt idx="921">
                  <c:v>-1.9191400623964877E-3</c:v>
                </c:pt>
                <c:pt idx="922">
                  <c:v>-1.9030190106354868E-3</c:v>
                </c:pt>
                <c:pt idx="923">
                  <c:v>-1.8868263098849431E-3</c:v>
                </c:pt>
                <c:pt idx="924">
                  <c:v>-1.8705625698027947E-3</c:v>
                </c:pt>
                <c:pt idx="925">
                  <c:v>-1.8542284027216237E-3</c:v>
                </c:pt>
                <c:pt idx="926">
                  <c:v>-1.8378244236255993E-3</c:v>
                </c:pt>
                <c:pt idx="927">
                  <c:v>-1.8213512501273257E-3</c:v>
                </c:pt>
                <c:pt idx="928">
                  <c:v>-1.8048095024445873E-3</c:v>
                </c:pt>
                <c:pt idx="929">
                  <c:v>-1.788199803377E-3</c:v>
                </c:pt>
                <c:pt idx="930">
                  <c:v>-1.771522778282559E-3</c:v>
                </c:pt>
                <c:pt idx="931">
                  <c:v>-1.7547790550540973E-3</c:v>
                </c:pt>
                <c:pt idx="932">
                  <c:v>-1.7379692640956427E-3</c:v>
                </c:pt>
                <c:pt idx="933">
                  <c:v>-1.721094038298685E-3</c:v>
                </c:pt>
                <c:pt idx="934">
                  <c:v>-1.7041540130183469E-3</c:v>
                </c:pt>
                <c:pt idx="935">
                  <c:v>-1.6871498260494625E-3</c:v>
                </c:pt>
                <c:pt idx="936">
                  <c:v>-1.6700821176025642E-3</c:v>
                </c:pt>
                <c:pt idx="937">
                  <c:v>-1.6529515302797797E-3</c:v>
                </c:pt>
                <c:pt idx="938">
                  <c:v>-1.6357587090506357E-3</c:v>
                </c:pt>
                <c:pt idx="939">
                  <c:v>-1.6185043012277769E-3</c:v>
                </c:pt>
                <c:pt idx="940">
                  <c:v>-1.6011889564425937E-3</c:v>
                </c:pt>
                <c:pt idx="941">
                  <c:v>-1.5838133266207631E-3</c:v>
                </c:pt>
                <c:pt idx="942">
                  <c:v>-1.5663780659577048E-3</c:v>
                </c:pt>
                <c:pt idx="943">
                  <c:v>-1.5488838308939492E-3</c:v>
                </c:pt>
                <c:pt idx="944">
                  <c:v>-1.5313312800904234E-3</c:v>
                </c:pt>
                <c:pt idx="945">
                  <c:v>-1.5137210744036505E-3</c:v>
                </c:pt>
                <c:pt idx="946">
                  <c:v>-1.4960538768608719E-3</c:v>
                </c:pt>
                <c:pt idx="947">
                  <c:v>-1.4783303526350812E-3</c:v>
                </c:pt>
                <c:pt idx="948">
                  <c:v>-1.4605511690199806E-3</c:v>
                </c:pt>
                <c:pt idx="949">
                  <c:v>-1.4427169954048581E-3</c:v>
                </c:pt>
                <c:pt idx="950">
                  <c:v>-1.424828503249385E-3</c:v>
                </c:pt>
                <c:pt idx="951">
                  <c:v>-1.4068863660583349E-3</c:v>
                </c:pt>
                <c:pt idx="952">
                  <c:v>-1.3888912593562259E-3</c:v>
                </c:pt>
                <c:pt idx="953">
                  <c:v>-1.3708438606618867E-3</c:v>
                </c:pt>
                <c:pt idx="954">
                  <c:v>-1.3527448494629487E-3</c:v>
                </c:pt>
                <c:pt idx="955">
                  <c:v>-1.3345949071902634E-3</c:v>
                </c:pt>
                <c:pt idx="956">
                  <c:v>-1.3163947171922459E-3</c:v>
                </c:pt>
                <c:pt idx="957">
                  <c:v>-1.2981449647091455E-3</c:v>
                </c:pt>
                <c:pt idx="958">
                  <c:v>-1.2798463368472487E-3</c:v>
                </c:pt>
                <c:pt idx="959">
                  <c:v>-1.2614995225530079E-3</c:v>
                </c:pt>
                <c:pt idx="960">
                  <c:v>-1.2431052125871035E-3</c:v>
                </c:pt>
                <c:pt idx="961">
                  <c:v>-1.2246640994984345E-3</c:v>
                </c:pt>
                <c:pt idx="962">
                  <c:v>-1.206176877598047E-3</c:v>
                </c:pt>
                <c:pt idx="963">
                  <c:v>-1.1876442429329906E-3</c:v>
                </c:pt>
                <c:pt idx="964">
                  <c:v>-1.1690668932601144E-3</c:v>
                </c:pt>
                <c:pt idx="965">
                  <c:v>-1.1504455280197941E-3</c:v>
                </c:pt>
                <c:pt idx="966">
                  <c:v>-1.131780848309599E-3</c:v>
                </c:pt>
                <c:pt idx="967">
                  <c:v>-1.1130735568578964E-3</c:v>
                </c:pt>
                <c:pt idx="968">
                  <c:v>-1.0943243579973922E-3</c:v>
                </c:pt>
                <c:pt idx="969">
                  <c:v>-1.0755339576386141E-3</c:v>
                </c:pt>
                <c:pt idx="970">
                  <c:v>-1.0567030632433318E-3</c:v>
                </c:pt>
                <c:pt idx="971">
                  <c:v>-1.0378323837979242E-3</c:v>
                </c:pt>
                <c:pt idx="972">
                  <c:v>-1.0189226297866827E-3</c:v>
                </c:pt>
                <c:pt idx="973">
                  <c:v>-9.9997451316506366E-4</c:v>
                </c:pt>
                <c:pt idx="974">
                  <c:v>-9.8098874733288126E-4</c:v>
                </c:pt>
                <c:pt idx="975">
                  <c:v>-9.6196604710744997E-4</c:v>
                </c:pt>
                <c:pt idx="976">
                  <c:v>-9.4290712869666963E-4</c:v>
                </c:pt>
                <c:pt idx="977">
                  <c:v>-9.2381270967206133E-4</c:v>
                </c:pt>
                <c:pt idx="978">
                  <c:v>-9.0468350894175016E-4</c:v>
                </c:pt>
                <c:pt idx="979">
                  <c:v>-8.8552024672339854E-4</c:v>
                </c:pt>
                <c:pt idx="980">
                  <c:v>-8.6632364451708934E-4</c:v>
                </c:pt>
                <c:pt idx="981">
                  <c:v>-8.4709442507816175E-4</c:v>
                </c:pt>
                <c:pt idx="982">
                  <c:v>-8.2783331239000009E-4</c:v>
                </c:pt>
                <c:pt idx="983">
                  <c:v>-8.0854103163677347E-4</c:v>
                </c:pt>
                <c:pt idx="984">
                  <c:v>-7.8921830917613538E-4</c:v>
                </c:pt>
                <c:pt idx="985">
                  <c:v>-7.6986587251187384E-4</c:v>
                </c:pt>
                <c:pt idx="986">
                  <c:v>-7.5048445026652203E-4</c:v>
                </c:pt>
                <c:pt idx="987">
                  <c:v>-7.3107477215392518E-4</c:v>
                </c:pt>
                <c:pt idx="988">
                  <c:v>-7.1163756895176687E-4</c:v>
                </c:pt>
                <c:pt idx="989">
                  <c:v>-6.9217357247405473E-4</c:v>
                </c:pt>
                <c:pt idx="990">
                  <c:v>-6.7268351554356789E-4</c:v>
                </c:pt>
                <c:pt idx="991">
                  <c:v>-6.5316813196426577E-4</c:v>
                </c:pt>
                <c:pt idx="992">
                  <c:v>-6.3362815649366103E-4</c:v>
                </c:pt>
                <c:pt idx="993">
                  <c:v>-6.1406432481515448E-4</c:v>
                </c:pt>
                <c:pt idx="994">
                  <c:v>-5.9447737351033762E-4</c:v>
                </c:pt>
                <c:pt idx="995">
                  <c:v>-5.7486804003125964E-4</c:v>
                </c:pt>
                <c:pt idx="996">
                  <c:v>-5.5523706267266272E-4</c:v>
                </c:pt>
                <c:pt idx="997">
                  <c:v>-5.355851805441843E-4</c:v>
                </c:pt>
                <c:pt idx="998">
                  <c:v>-5.1591313354253034E-4</c:v>
                </c:pt>
                <c:pt idx="999">
                  <c:v>-4.9622166232361775E-4</c:v>
                </c:pt>
                <c:pt idx="1000">
                  <c:v>-4.7651150827468795E-4</c:v>
                </c:pt>
                <c:pt idx="1001">
                  <c:v>-4.5678341348639491E-4</c:v>
                </c:pt>
                <c:pt idx="1002">
                  <c:v>-4.3703812072486386E-4</c:v>
                </c:pt>
                <c:pt idx="1003">
                  <c:v>-4.1727637340372695E-4</c:v>
                </c:pt>
                <c:pt idx="1004">
                  <c:v>-3.9749891555613317E-4</c:v>
                </c:pt>
                <c:pt idx="1005">
                  <c:v>-3.7770649180673559E-4</c:v>
                </c:pt>
                <c:pt idx="1006">
                  <c:v>-3.5789984734365592E-4</c:v>
                </c:pt>
                <c:pt idx="1007">
                  <c:v>-3.380797278904283E-4</c:v>
                </c:pt>
                <c:pt idx="1008">
                  <c:v>-3.1824687967792247E-4</c:v>
                </c:pt>
                <c:pt idx="1009">
                  <c:v>-2.9840204941624813E-4</c:v>
                </c:pt>
                <c:pt idx="1010">
                  <c:v>-2.7854598426664112E-4</c:v>
                </c:pt>
                <c:pt idx="1011">
                  <c:v>-2.5867943181333275E-4</c:v>
                </c:pt>
                <c:pt idx="1012">
                  <c:v>-2.3880314003540319E-4</c:v>
                </c:pt>
                <c:pt idx="1013">
                  <c:v>-2.1891785727861976E-4</c:v>
                </c:pt>
                <c:pt idx="1014">
                  <c:v>-1.9902433222726161E-4</c:v>
                </c:pt>
                <c:pt idx="1015">
                  <c:v>-1.7912331387593173E-4</c:v>
                </c:pt>
                <c:pt idx="1016">
                  <c:v>-1.5921555150135726E-4</c:v>
                </c:pt>
                <c:pt idx="1017">
                  <c:v>-1.393017946341787E-4</c:v>
                </c:pt>
                <c:pt idx="1018">
                  <c:v>-1.1938279303073046E-4</c:v>
                </c:pt>
                <c:pt idx="1019">
                  <c:v>-9.9459296644811997E-5</c:v>
                </c:pt>
                <c:pt idx="1020">
                  <c:v>-7.953205559945219E-5</c:v>
                </c:pt>
                <c:pt idx="1021">
                  <c:v>-5.9601820158666941E-5</c:v>
                </c:pt>
                <c:pt idx="1022">
                  <c:v>-3.966934069921167E-5</c:v>
                </c:pt>
                <c:pt idx="1023">
                  <c:v>-1.9735367682329468E-5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B6-44C6-8C8B-E5B7DBFA1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340000"/>
        <c:axId val="304340392"/>
      </c:lineChart>
      <c:catAx>
        <c:axId val="304339216"/>
        <c:scaling>
          <c:orientation val="minMax"/>
        </c:scaling>
        <c:delete val="0"/>
        <c:axPos val="b"/>
        <c:majorGridlines/>
        <c:majorTickMark val="in"/>
        <c:minorTickMark val="none"/>
        <c:tickLblPos val="none"/>
        <c:spPr>
          <a:ln w="9525">
            <a:noFill/>
          </a:ln>
        </c:spPr>
        <c:crossAx val="304339608"/>
        <c:crosses val="autoZero"/>
        <c:auto val="1"/>
        <c:lblAlgn val="ctr"/>
        <c:lblOffset val="100"/>
        <c:tickMarkSkip val="53"/>
        <c:noMultiLvlLbl val="0"/>
      </c:catAx>
      <c:valAx>
        <c:axId val="304339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4339216"/>
        <c:crosses val="autoZero"/>
        <c:crossBetween val="midCat"/>
      </c:valAx>
      <c:catAx>
        <c:axId val="304340000"/>
        <c:scaling>
          <c:orientation val="minMax"/>
        </c:scaling>
        <c:delete val="1"/>
        <c:axPos val="b"/>
        <c:majorTickMark val="out"/>
        <c:minorTickMark val="none"/>
        <c:tickLblPos val="none"/>
        <c:crossAx val="304340392"/>
        <c:crosses val="autoZero"/>
        <c:auto val="1"/>
        <c:lblAlgn val="ctr"/>
        <c:lblOffset val="100"/>
        <c:noMultiLvlLbl val="0"/>
      </c:catAx>
      <c:valAx>
        <c:axId val="304340392"/>
        <c:scaling>
          <c:orientation val="minMax"/>
        </c:scaling>
        <c:delete val="0"/>
        <c:axPos val="r"/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4340000"/>
        <c:crosses val="max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77" r="0.75000000000000377" t="1" header="0.5" footer="0.5"/>
    <c:pageSetup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30949614904694"/>
          <c:y val="0.19354304849824808"/>
          <c:w val="0.82512637149864454"/>
          <c:h val="0.637842338673183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53D99"/>
            </a:solidFill>
          </c:spPr>
          <c:invertIfNegative val="0"/>
          <c:val>
            <c:numRef>
              <c:f>'3-2'!$M$48:$M$87</c:f>
              <c:numCache>
                <c:formatCode>0.0000</c:formatCode>
                <c:ptCount val="40"/>
                <c:pt idx="0">
                  <c:v>2.3518080235983856</c:v>
                </c:pt>
                <c:pt idx="1">
                  <c:v>3.9652928425212191E-5</c:v>
                </c:pt>
                <c:pt idx="2">
                  <c:v>0.9139113821389222</c:v>
                </c:pt>
                <c:pt idx="3">
                  <c:v>1.2059405728827244E-7</c:v>
                </c:pt>
                <c:pt idx="4">
                  <c:v>0.30467111243008954</c:v>
                </c:pt>
                <c:pt idx="5">
                  <c:v>3.9654913291488622E-5</c:v>
                </c:pt>
                <c:pt idx="6">
                  <c:v>0.30464307221844578</c:v>
                </c:pt>
                <c:pt idx="7">
                  <c:v>1.2036164765630836E-7</c:v>
                </c:pt>
                <c:pt idx="8">
                  <c:v>0.18282662902350005</c:v>
                </c:pt>
                <c:pt idx="9">
                  <c:v>3.965890623010719E-5</c:v>
                </c:pt>
                <c:pt idx="10">
                  <c:v>0.18279858597372317</c:v>
                </c:pt>
                <c:pt idx="11">
                  <c:v>1.2071583783888549E-7</c:v>
                </c:pt>
                <c:pt idx="12">
                  <c:v>0.13061412397206365</c:v>
                </c:pt>
                <c:pt idx="13">
                  <c:v>3.9664862497650637E-5</c:v>
                </c:pt>
                <c:pt idx="14">
                  <c:v>0.13058607673270431</c:v>
                </c:pt>
                <c:pt idx="15">
                  <c:v>1.2054424228206073E-7</c:v>
                </c:pt>
                <c:pt idx="16">
                  <c:v>0.10161228211636249</c:v>
                </c:pt>
                <c:pt idx="17">
                  <c:v>3.9672851711923932E-5</c:v>
                </c:pt>
                <c:pt idx="18">
                  <c:v>0.10158422919836878</c:v>
                </c:pt>
                <c:pt idx="19">
                  <c:v>1.2095931081406283E-7</c:v>
                </c:pt>
                <c:pt idx="20">
                  <c:v>8.3160745552067414E-2</c:v>
                </c:pt>
                <c:pt idx="21">
                  <c:v>3.9682784440877127E-5</c:v>
                </c:pt>
                <c:pt idx="22">
                  <c:v>8.3132685647436255E-2</c:v>
                </c:pt>
                <c:pt idx="23">
                  <c:v>1.2084844309596827E-7</c:v>
                </c:pt>
                <c:pt idx="24">
                  <c:v>7.039014674824251E-2</c:v>
                </c:pt>
                <c:pt idx="25">
                  <c:v>3.9694776646847097E-5</c:v>
                </c:pt>
                <c:pt idx="26">
                  <c:v>7.0362078319770038E-2</c:v>
                </c:pt>
                <c:pt idx="27">
                  <c:v>1.2132434868665853E-7</c:v>
                </c:pt>
                <c:pt idx="28">
                  <c:v>6.1028114654156682E-2</c:v>
                </c:pt>
                <c:pt idx="29">
                  <c:v>3.9708694277715634E-5</c:v>
                </c:pt>
                <c:pt idx="30">
                  <c:v>6.100003643599685E-2</c:v>
                </c:pt>
                <c:pt idx="31">
                  <c:v>1.2127408579091079E-7</c:v>
                </c:pt>
                <c:pt idx="32">
                  <c:v>5.387163010505238E-2</c:v>
                </c:pt>
                <c:pt idx="33">
                  <c:v>3.9724699539999428E-5</c:v>
                </c:pt>
                <c:pt idx="34">
                  <c:v>5.3843540510760471E-2</c:v>
                </c:pt>
                <c:pt idx="35">
                  <c:v>1.2181073847716157E-7</c:v>
                </c:pt>
                <c:pt idx="36">
                  <c:v>4.822420856738243E-2</c:v>
                </c:pt>
                <c:pt idx="37">
                  <c:v>3.974261390374262E-5</c:v>
                </c:pt>
                <c:pt idx="38">
                  <c:v>4.8196106371936581E-2</c:v>
                </c:pt>
                <c:pt idx="39">
                  <c:v>1.218209289754857E-7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B2-490C-B2BD-B3193356D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229704"/>
        <c:axId val="304230096"/>
      </c:barChart>
      <c:lineChart>
        <c:grouping val="standard"/>
        <c:varyColors val="0"/>
        <c:ser>
          <c:idx val="1"/>
          <c:order val="1"/>
          <c:marker>
            <c:symbol val="none"/>
          </c:marker>
          <c:val>
            <c:numRef>
              <c:f>'3-2'!$R$48:$R$87</c:f>
              <c:numCache>
                <c:formatCode>0.0</c:formatCode>
                <c:ptCount val="40"/>
                <c:pt idx="1">
                  <c:v>1.08</c:v>
                </c:pt>
                <c:pt idx="2">
                  <c:v>2.2999999999999998</c:v>
                </c:pt>
                <c:pt idx="3">
                  <c:v>0.43</c:v>
                </c:pt>
                <c:pt idx="4">
                  <c:v>1.1399999999999999</c:v>
                </c:pt>
                <c:pt idx="5">
                  <c:v>0.3</c:v>
                </c:pt>
                <c:pt idx="6">
                  <c:v>0.77</c:v>
                </c:pt>
                <c:pt idx="7">
                  <c:v>0.23</c:v>
                </c:pt>
                <c:pt idx="8">
                  <c:v>0.4</c:v>
                </c:pt>
                <c:pt idx="9">
                  <c:v>0.184</c:v>
                </c:pt>
                <c:pt idx="10">
                  <c:v>0.33</c:v>
                </c:pt>
                <c:pt idx="11">
                  <c:v>0.153</c:v>
                </c:pt>
                <c:pt idx="12">
                  <c:v>0.21</c:v>
                </c:pt>
                <c:pt idx="13">
                  <c:v>0.13142857142857142</c:v>
                </c:pt>
                <c:pt idx="14">
                  <c:v>0.15</c:v>
                </c:pt>
                <c:pt idx="15">
                  <c:v>0.115</c:v>
                </c:pt>
                <c:pt idx="16">
                  <c:v>0.13235294117647059</c:v>
                </c:pt>
                <c:pt idx="17">
                  <c:v>0.10222222222222223</c:v>
                </c:pt>
                <c:pt idx="18">
                  <c:v>0.11842105263157894</c:v>
                </c:pt>
                <c:pt idx="19">
                  <c:v>9.1999999999999998E-2</c:v>
                </c:pt>
                <c:pt idx="20">
                  <c:v>0.10714285714285714</c:v>
                </c:pt>
                <c:pt idx="21">
                  <c:v>8.3636363636363634E-2</c:v>
                </c:pt>
                <c:pt idx="22">
                  <c:v>9.7826086956521743E-2</c:v>
                </c:pt>
                <c:pt idx="23">
                  <c:v>7.6666666666666675E-2</c:v>
                </c:pt>
                <c:pt idx="24">
                  <c:v>0.09</c:v>
                </c:pt>
                <c:pt idx="25">
                  <c:v>7.0769230769230779E-2</c:v>
                </c:pt>
                <c:pt idx="26">
                  <c:v>8.3333333333333329E-2</c:v>
                </c:pt>
                <c:pt idx="27">
                  <c:v>6.5714285714285711E-2</c:v>
                </c:pt>
                <c:pt idx="28">
                  <c:v>7.7586206896551727E-2</c:v>
                </c:pt>
                <c:pt idx="29">
                  <c:v>6.1333333333333337E-2</c:v>
                </c:pt>
                <c:pt idx="30">
                  <c:v>7.2580645161290328E-2</c:v>
                </c:pt>
                <c:pt idx="31">
                  <c:v>5.7500000000000002E-2</c:v>
                </c:pt>
                <c:pt idx="32">
                  <c:v>6.8181818181818177E-2</c:v>
                </c:pt>
                <c:pt idx="33">
                  <c:v>5.4117647058823534E-2</c:v>
                </c:pt>
                <c:pt idx="34">
                  <c:v>6.4285714285714279E-2</c:v>
                </c:pt>
                <c:pt idx="35">
                  <c:v>5.1111111111111114E-2</c:v>
                </c:pt>
                <c:pt idx="36">
                  <c:v>6.0810810810810814E-2</c:v>
                </c:pt>
                <c:pt idx="37">
                  <c:v>4.8421052631578948E-2</c:v>
                </c:pt>
                <c:pt idx="38">
                  <c:v>5.7692307692307696E-2</c:v>
                </c:pt>
                <c:pt idx="39">
                  <c:v>4.5999999999999999E-2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B2-490C-B2BD-B3193356D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229704"/>
        <c:axId val="304230096"/>
      </c:lineChart>
      <c:catAx>
        <c:axId val="304229704"/>
        <c:scaling>
          <c:orientation val="minMax"/>
        </c:scaling>
        <c:delete val="0"/>
        <c:axPos val="b"/>
        <c:majorTickMark val="out"/>
        <c:minorTickMark val="none"/>
        <c:tickLblPos val="nextTo"/>
        <c:crossAx val="304230096"/>
        <c:crosses val="autoZero"/>
        <c:auto val="1"/>
        <c:lblAlgn val="ctr"/>
        <c:lblOffset val="100"/>
        <c:noMultiLvlLbl val="0"/>
      </c:catAx>
      <c:valAx>
        <c:axId val="304230096"/>
        <c:scaling>
          <c:orientation val="minMax"/>
        </c:scaling>
        <c:delete val="0"/>
        <c:axPos val="l"/>
        <c:majorGridlines/>
        <c:numFmt formatCode="0.000" sourceLinked="0"/>
        <c:majorTickMark val="out"/>
        <c:minorTickMark val="none"/>
        <c:tickLblPos val="nextTo"/>
        <c:txPr>
          <a:bodyPr/>
          <a:lstStyle/>
          <a:p>
            <a:pPr>
              <a:defRPr sz="900" b="1" i="0" baseline="0"/>
            </a:pPr>
            <a:endParaRPr lang="en-US"/>
          </a:p>
        </c:txPr>
        <c:crossAx val="304229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44" l="0.70000000000000062" r="0.70000000000000062" t="0.75000000000000344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77307344778619"/>
          <c:y val="0.17463291098977327"/>
          <c:w val="0.84236840067122754"/>
          <c:h val="0.706248336516466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53D99"/>
            </a:solidFill>
          </c:spPr>
          <c:invertIfNegative val="0"/>
          <c:val>
            <c:numRef>
              <c:f>'3-2'!$M$48:$M$87</c:f>
              <c:numCache>
                <c:formatCode>0.0000</c:formatCode>
                <c:ptCount val="40"/>
                <c:pt idx="0">
                  <c:v>2.3518080235983856</c:v>
                </c:pt>
                <c:pt idx="1">
                  <c:v>3.9652928425212191E-5</c:v>
                </c:pt>
                <c:pt idx="2">
                  <c:v>0.9139113821389222</c:v>
                </c:pt>
                <c:pt idx="3">
                  <c:v>1.2059405728827244E-7</c:v>
                </c:pt>
                <c:pt idx="4">
                  <c:v>0.30467111243008954</c:v>
                </c:pt>
                <c:pt idx="5">
                  <c:v>3.9654913291488622E-5</c:v>
                </c:pt>
                <c:pt idx="6">
                  <c:v>0.30464307221844578</c:v>
                </c:pt>
                <c:pt idx="7">
                  <c:v>1.2036164765630836E-7</c:v>
                </c:pt>
                <c:pt idx="8">
                  <c:v>0.18282662902350005</c:v>
                </c:pt>
                <c:pt idx="9">
                  <c:v>3.965890623010719E-5</c:v>
                </c:pt>
                <c:pt idx="10">
                  <c:v>0.18279858597372317</c:v>
                </c:pt>
                <c:pt idx="11">
                  <c:v>1.2071583783888549E-7</c:v>
                </c:pt>
                <c:pt idx="12">
                  <c:v>0.13061412397206365</c:v>
                </c:pt>
                <c:pt idx="13">
                  <c:v>3.9664862497650637E-5</c:v>
                </c:pt>
                <c:pt idx="14">
                  <c:v>0.13058607673270431</c:v>
                </c:pt>
                <c:pt idx="15">
                  <c:v>1.2054424228206073E-7</c:v>
                </c:pt>
                <c:pt idx="16">
                  <c:v>0.10161228211636249</c:v>
                </c:pt>
                <c:pt idx="17">
                  <c:v>3.9672851711923932E-5</c:v>
                </c:pt>
                <c:pt idx="18">
                  <c:v>0.10158422919836878</c:v>
                </c:pt>
                <c:pt idx="19">
                  <c:v>1.2095931081406283E-7</c:v>
                </c:pt>
                <c:pt idx="20">
                  <c:v>8.3160745552067414E-2</c:v>
                </c:pt>
                <c:pt idx="21">
                  <c:v>3.9682784440877127E-5</c:v>
                </c:pt>
                <c:pt idx="22">
                  <c:v>8.3132685647436255E-2</c:v>
                </c:pt>
                <c:pt idx="23">
                  <c:v>1.2084844309596827E-7</c:v>
                </c:pt>
                <c:pt idx="24">
                  <c:v>7.039014674824251E-2</c:v>
                </c:pt>
                <c:pt idx="25">
                  <c:v>3.9694776646847097E-5</c:v>
                </c:pt>
                <c:pt idx="26">
                  <c:v>7.0362078319770038E-2</c:v>
                </c:pt>
                <c:pt idx="27">
                  <c:v>1.2132434868665853E-7</c:v>
                </c:pt>
                <c:pt idx="28">
                  <c:v>6.1028114654156682E-2</c:v>
                </c:pt>
                <c:pt idx="29">
                  <c:v>3.9708694277715634E-5</c:v>
                </c:pt>
                <c:pt idx="30">
                  <c:v>6.100003643599685E-2</c:v>
                </c:pt>
                <c:pt idx="31">
                  <c:v>1.2127408579091079E-7</c:v>
                </c:pt>
                <c:pt idx="32">
                  <c:v>5.387163010505238E-2</c:v>
                </c:pt>
                <c:pt idx="33">
                  <c:v>3.9724699539999428E-5</c:v>
                </c:pt>
                <c:pt idx="34">
                  <c:v>5.3843540510760471E-2</c:v>
                </c:pt>
                <c:pt idx="35">
                  <c:v>1.2181073847716157E-7</c:v>
                </c:pt>
                <c:pt idx="36">
                  <c:v>4.822420856738243E-2</c:v>
                </c:pt>
                <c:pt idx="37">
                  <c:v>3.974261390374262E-5</c:v>
                </c:pt>
                <c:pt idx="38">
                  <c:v>4.8196106371936581E-2</c:v>
                </c:pt>
                <c:pt idx="39">
                  <c:v>1.218209289754857E-7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9-4DED-8C78-96DBF1B79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230880"/>
        <c:axId val="304231272"/>
      </c:barChart>
      <c:lineChart>
        <c:grouping val="standard"/>
        <c:varyColors val="0"/>
        <c:ser>
          <c:idx val="1"/>
          <c:order val="1"/>
          <c:marker>
            <c:symbol val="none"/>
          </c:marker>
          <c:val>
            <c:numRef>
              <c:f>'3-2'!$S$48:$S$87</c:f>
              <c:numCache>
                <c:formatCode>0.000</c:formatCode>
                <c:ptCount val="40"/>
                <c:pt idx="1">
                  <c:v>1.62</c:v>
                </c:pt>
                <c:pt idx="2">
                  <c:v>3.4499999999999997</c:v>
                </c:pt>
                <c:pt idx="3">
                  <c:v>0.64500000000000002</c:v>
                </c:pt>
                <c:pt idx="4">
                  <c:v>1.71</c:v>
                </c:pt>
                <c:pt idx="5">
                  <c:v>0.44999999999999996</c:v>
                </c:pt>
                <c:pt idx="6">
                  <c:v>1.155</c:v>
                </c:pt>
                <c:pt idx="7">
                  <c:v>0.34500000000000003</c:v>
                </c:pt>
                <c:pt idx="8">
                  <c:v>0.60000000000000009</c:v>
                </c:pt>
                <c:pt idx="9">
                  <c:v>0.27600000000000002</c:v>
                </c:pt>
                <c:pt idx="10">
                  <c:v>0.495</c:v>
                </c:pt>
                <c:pt idx="11">
                  <c:v>0.22949999999999998</c:v>
                </c:pt>
                <c:pt idx="12">
                  <c:v>0.315</c:v>
                </c:pt>
                <c:pt idx="13">
                  <c:v>0.19714285714285712</c:v>
                </c:pt>
                <c:pt idx="14">
                  <c:v>0.22499999999999998</c:v>
                </c:pt>
                <c:pt idx="15">
                  <c:v>0.17250000000000001</c:v>
                </c:pt>
                <c:pt idx="16">
                  <c:v>0.1985294117647059</c:v>
                </c:pt>
                <c:pt idx="17">
                  <c:v>0.15333333333333335</c:v>
                </c:pt>
                <c:pt idx="18">
                  <c:v>0.17763157894736842</c:v>
                </c:pt>
                <c:pt idx="19">
                  <c:v>0.13800000000000001</c:v>
                </c:pt>
                <c:pt idx="20">
                  <c:v>0.1607142857142857</c:v>
                </c:pt>
                <c:pt idx="21">
                  <c:v>0.12545454545454546</c:v>
                </c:pt>
                <c:pt idx="22">
                  <c:v>0.14673913043478262</c:v>
                </c:pt>
                <c:pt idx="23">
                  <c:v>0.11500000000000002</c:v>
                </c:pt>
                <c:pt idx="24">
                  <c:v>0.13500000000000001</c:v>
                </c:pt>
                <c:pt idx="25">
                  <c:v>0.10615384615384617</c:v>
                </c:pt>
                <c:pt idx="26">
                  <c:v>0.125</c:v>
                </c:pt>
                <c:pt idx="27">
                  <c:v>9.857142857142856E-2</c:v>
                </c:pt>
                <c:pt idx="28">
                  <c:v>0.1163793103448276</c:v>
                </c:pt>
                <c:pt idx="29">
                  <c:v>9.1999999999999998E-2</c:v>
                </c:pt>
                <c:pt idx="30">
                  <c:v>0.1088709677419355</c:v>
                </c:pt>
                <c:pt idx="31">
                  <c:v>8.6250000000000007E-2</c:v>
                </c:pt>
                <c:pt idx="32">
                  <c:v>0.10227272727272727</c:v>
                </c:pt>
                <c:pt idx="33">
                  <c:v>8.1176470588235294E-2</c:v>
                </c:pt>
                <c:pt idx="34">
                  <c:v>9.6428571428571419E-2</c:v>
                </c:pt>
                <c:pt idx="35">
                  <c:v>7.6666666666666675E-2</c:v>
                </c:pt>
                <c:pt idx="36">
                  <c:v>9.1216216216216228E-2</c:v>
                </c:pt>
                <c:pt idx="37">
                  <c:v>7.2631578947368422E-2</c:v>
                </c:pt>
                <c:pt idx="38">
                  <c:v>8.6538461538461536E-2</c:v>
                </c:pt>
                <c:pt idx="39">
                  <c:v>6.9000000000000006E-2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89-4DED-8C78-96DBF1B79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230880"/>
        <c:axId val="304231272"/>
      </c:lineChart>
      <c:catAx>
        <c:axId val="304230880"/>
        <c:scaling>
          <c:orientation val="minMax"/>
        </c:scaling>
        <c:delete val="0"/>
        <c:axPos val="b"/>
        <c:majorTickMark val="out"/>
        <c:minorTickMark val="none"/>
        <c:tickLblPos val="nextTo"/>
        <c:crossAx val="304231272"/>
        <c:crosses val="autoZero"/>
        <c:auto val="1"/>
        <c:lblAlgn val="ctr"/>
        <c:lblOffset val="100"/>
        <c:noMultiLvlLbl val="0"/>
      </c:catAx>
      <c:valAx>
        <c:axId val="304231272"/>
        <c:scaling>
          <c:orientation val="minMax"/>
          <c:max val="0.5"/>
        </c:scaling>
        <c:delete val="0"/>
        <c:axPos val="l"/>
        <c:majorGridlines/>
        <c:numFmt formatCode="0.000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04230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44" l="0.70000000000000062" r="0.70000000000000062" t="0.75000000000000344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80107811635654"/>
          <c:y val="0.12874832756808571"/>
          <c:w val="0.76148877860108177"/>
          <c:h val="0.76448020571949982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'3-2'!$B$29:$B$1051</c:f>
              <c:numCache>
                <c:formatCode>General</c:formatCode>
                <c:ptCount val="1023"/>
                <c:pt idx="0">
                  <c:v>3.9869056483992744</c:v>
                </c:pt>
                <c:pt idx="1">
                  <c:v>5.9801708372974245</c:v>
                </c:pt>
                <c:pt idx="2">
                  <c:v>7.9732108717460441</c:v>
                </c:pt>
                <c:pt idx="3">
                  <c:v>9.9659507134487271</c:v>
                </c:pt>
                <c:pt idx="4">
                  <c:v>11.958315335411372</c:v>
                </c:pt>
                <c:pt idx="5">
                  <c:v>13.950229724766976</c:v>
                </c:pt>
                <c:pt idx="6">
                  <c:v>15.941618885599853</c:v>
                </c:pt>
                <c:pt idx="7">
                  <c:v>17.932407841769276</c:v>
                </c:pt>
                <c:pt idx="8">
                  <c:v>19.922521639732313</c:v>
                </c:pt>
                <c:pt idx="9">
                  <c:v>21.911885351365864</c:v>
                </c:pt>
                <c:pt idx="10">
                  <c:v>23.900424076787704</c:v>
                </c:pt>
                <c:pt idx="11">
                  <c:v>25.888062947176468</c:v>
                </c:pt>
                <c:pt idx="12">
                  <c:v>27.874727127590511</c:v>
                </c:pt>
                <c:pt idx="13">
                  <c:v>29.860341819785404</c:v>
                </c:pt>
                <c:pt idx="14">
                  <c:v>31.844832265030139</c:v>
                </c:pt>
                <c:pt idx="15">
                  <c:v>33.828123746921804</c:v>
                </c:pt>
                <c:pt idx="16">
                  <c:v>35.810141594198655</c:v>
                </c:pt>
                <c:pt idx="17">
                  <c:v>37.790811183551504</c:v>
                </c:pt>
                <c:pt idx="18">
                  <c:v>39.770057942433318</c:v>
                </c:pt>
                <c:pt idx="19">
                  <c:v>41.747807351866847</c:v>
                </c:pt>
                <c:pt idx="20">
                  <c:v>43.723984949250337</c:v>
                </c:pt>
                <c:pt idx="21">
                  <c:v>45.698516331160988</c:v>
                </c:pt>
                <c:pt idx="22">
                  <c:v>47.671327156156323</c:v>
                </c:pt>
                <c:pt idx="23">
                  <c:v>49.642343147573115</c:v>
                </c:pt>
                <c:pt idx="24">
                  <c:v>51.611490096323919</c:v>
                </c:pt>
                <c:pt idx="25">
                  <c:v>53.578693863691065</c:v>
                </c:pt>
                <c:pt idx="26">
                  <c:v>55.543880384118005</c:v>
                </c:pt>
                <c:pt idx="27">
                  <c:v>57.506975667997878</c:v>
                </c:pt>
                <c:pt idx="28">
                  <c:v>59.467905804459235</c:v>
                </c:pt>
                <c:pt idx="29">
                  <c:v>61.426596964148779</c:v>
                </c:pt>
                <c:pt idx="30">
                  <c:v>63.382975402011091</c:v>
                </c:pt>
                <c:pt idx="31">
                  <c:v>65.336967460065111</c:v>
                </c:pt>
                <c:pt idx="32">
                  <c:v>67.288499570177393</c:v>
                </c:pt>
                <c:pt idx="33">
                  <c:v>69.237498256831941</c:v>
                </c:pt>
                <c:pt idx="34">
                  <c:v>71.18389013989659</c:v>
                </c:pt>
                <c:pt idx="35">
                  <c:v>73.127601937385762</c:v>
                </c:pt>
                <c:pt idx="36">
                  <c:v>75.068560468219573</c:v>
                </c:pt>
                <c:pt idx="37">
                  <c:v>77.006692654979076</c:v>
                </c:pt>
                <c:pt idx="38">
                  <c:v>78.941925526657698</c:v>
                </c:pt>
                <c:pt idx="39">
                  <c:v>80.874186221408522</c:v>
                </c:pt>
                <c:pt idx="40">
                  <c:v>82.803401989287636</c:v>
                </c:pt>
                <c:pt idx="41">
                  <c:v>84.729500194993122</c:v>
                </c:pt>
                <c:pt idx="42">
                  <c:v>86.652408320599832</c:v>
                </c:pt>
                <c:pt idx="43">
                  <c:v>88.572053968289637</c:v>
                </c:pt>
                <c:pt idx="44">
                  <c:v>90.488364863077294</c:v>
                </c:pt>
                <c:pt idx="45">
                  <c:v>92.401268855531569</c:v>
                </c:pt>
                <c:pt idx="46">
                  <c:v>94.310693924491659</c:v>
                </c:pt>
                <c:pt idx="47">
                  <c:v>96.216568179778832</c:v>
                </c:pt>
                <c:pt idx="48">
                  <c:v>98.118819864903116</c:v>
                </c:pt>
                <c:pt idx="49">
                  <c:v>100.01737735976488</c:v>
                </c:pt>
                <c:pt idx="50">
                  <c:v>101.91216918335142</c:v>
                </c:pt>
                <c:pt idx="51">
                  <c:v>103.8031239964282</c:v>
                </c:pt>
                <c:pt idx="52">
                  <c:v>105.69017060422476</c:v>
                </c:pt>
                <c:pt idx="53">
                  <c:v>107.5732379591152</c:v>
                </c:pt>
                <c:pt idx="54">
                  <c:v>109.4522551632933</c:v>
                </c:pt>
                <c:pt idx="55">
                  <c:v>111.32715147144152</c:v>
                </c:pt>
                <c:pt idx="56">
                  <c:v>113.19785629339491</c:v>
                </c:pt>
                <c:pt idx="57">
                  <c:v>115.06429919679861</c:v>
                </c:pt>
                <c:pt idx="58">
                  <c:v>116.92640990975976</c:v>
                </c:pt>
                <c:pt idx="59">
                  <c:v>118.78411832349313</c:v>
                </c:pt>
                <c:pt idx="60">
                  <c:v>120.63735449496092</c:v>
                </c:pt>
                <c:pt idx="61">
                  <c:v>122.4860486495059</c:v>
                </c:pt>
                <c:pt idx="62">
                  <c:v>124.33013118347864</c:v>
                </c:pt>
                <c:pt idx="63">
                  <c:v>126.16953266685798</c:v>
                </c:pt>
                <c:pt idx="64">
                  <c:v>128.00418384586507</c:v>
                </c:pt>
                <c:pt idx="65">
                  <c:v>129.83401564557084</c:v>
                </c:pt>
                <c:pt idx="66">
                  <c:v>131.65895917249676</c:v>
                </c:pt>
                <c:pt idx="67">
                  <c:v>133.47894571720849</c:v>
                </c:pt>
                <c:pt idx="68">
                  <c:v>135.293906756903</c:v>
                </c:pt>
                <c:pt idx="69">
                  <c:v>137.10377395798827</c:v>
                </c:pt>
                <c:pt idx="70">
                  <c:v>138.90847917865625</c:v>
                </c:pt>
                <c:pt idx="71">
                  <c:v>140.70795447144835</c:v>
                </c:pt>
                <c:pt idx="72">
                  <c:v>142.5021320858136</c:v>
                </c:pt>
                <c:pt idx="73">
                  <c:v>144.29094447065955</c:v>
                </c:pt>
                <c:pt idx="74">
                  <c:v>146.07432427689557</c:v>
                </c:pt>
                <c:pt idx="75">
                  <c:v>147.85220435996848</c:v>
                </c:pt>
                <c:pt idx="76">
                  <c:v>149.62451778239068</c:v>
                </c:pt>
                <c:pt idx="77">
                  <c:v>151.39119781626025</c:v>
                </c:pt>
                <c:pt idx="78">
                  <c:v>153.15217794577333</c:v>
                </c:pt>
                <c:pt idx="79">
                  <c:v>154.90739186972843</c:v>
                </c:pt>
                <c:pt idx="80">
                  <c:v>156.65677350402262</c:v>
                </c:pt>
                <c:pt idx="81">
                  <c:v>158.40025698413979</c:v>
                </c:pt>
                <c:pt idx="82">
                  <c:v>160.13777666763019</c:v>
                </c:pt>
                <c:pt idx="83">
                  <c:v>161.86926713658215</c:v>
                </c:pt>
                <c:pt idx="84">
                  <c:v>163.59466320008491</c:v>
                </c:pt>
                <c:pt idx="85">
                  <c:v>165.31389989668307</c:v>
                </c:pt>
                <c:pt idx="86">
                  <c:v>167.02691249682252</c:v>
                </c:pt>
                <c:pt idx="87">
                  <c:v>168.73363650528739</c:v>
                </c:pt>
                <c:pt idx="88">
                  <c:v>170.43400766362834</c:v>
                </c:pt>
                <c:pt idx="89">
                  <c:v>172.12796195258198</c:v>
                </c:pt>
                <c:pt idx="90">
                  <c:v>173.81543559448113</c:v>
                </c:pt>
                <c:pt idx="91">
                  <c:v>175.49636505565599</c:v>
                </c:pt>
                <c:pt idx="92">
                  <c:v>177.17068704882638</c:v>
                </c:pt>
                <c:pt idx="93">
                  <c:v>178.83833853548435</c:v>
                </c:pt>
                <c:pt idx="94">
                  <c:v>180.49925672826774</c:v>
                </c:pt>
                <c:pt idx="95">
                  <c:v>182.15337909332396</c:v>
                </c:pt>
                <c:pt idx="96">
                  <c:v>183.80064335266454</c:v>
                </c:pt>
                <c:pt idx="97">
                  <c:v>185.44098748650978</c:v>
                </c:pt>
                <c:pt idx="98">
                  <c:v>187.074349735624</c:v>
                </c:pt>
                <c:pt idx="99">
                  <c:v>188.70066860364059</c:v>
                </c:pt>
                <c:pt idx="100">
                  <c:v>190.31988285937743</c:v>
                </c:pt>
                <c:pt idx="101">
                  <c:v>191.93193153914234</c:v>
                </c:pt>
                <c:pt idx="102">
                  <c:v>193.5367539490282</c:v>
                </c:pt>
                <c:pt idx="103">
                  <c:v>195.13428966719823</c:v>
                </c:pt>
                <c:pt idx="104">
                  <c:v>196.72447854616087</c:v>
                </c:pt>
                <c:pt idx="105">
                  <c:v>198.3072607150342</c:v>
                </c:pt>
                <c:pt idx="106">
                  <c:v>199.88257658180029</c:v>
                </c:pt>
                <c:pt idx="107">
                  <c:v>201.45036683554869</c:v>
                </c:pt>
                <c:pt idx="108">
                  <c:v>203.01057244870967</c:v>
                </c:pt>
                <c:pt idx="109">
                  <c:v>204.56313467927635</c:v>
                </c:pt>
                <c:pt idx="110">
                  <c:v>206.10799507301658</c:v>
                </c:pt>
                <c:pt idx="111">
                  <c:v>207.64509546567376</c:v>
                </c:pt>
                <c:pt idx="112">
                  <c:v>209.17437798515653</c:v>
                </c:pt>
                <c:pt idx="113">
                  <c:v>210.6957850537178</c:v>
                </c:pt>
                <c:pt idx="114">
                  <c:v>212.20925939012261</c:v>
                </c:pt>
                <c:pt idx="115">
                  <c:v>213.7147440118047</c:v>
                </c:pt>
                <c:pt idx="116">
                  <c:v>215.21218223701186</c:v>
                </c:pt>
                <c:pt idx="117">
                  <c:v>216.70151768694018</c:v>
                </c:pt>
                <c:pt idx="118">
                  <c:v>218.18269428785649</c:v>
                </c:pt>
                <c:pt idx="119">
                  <c:v>219.65565627320981</c:v>
                </c:pt>
                <c:pt idx="120">
                  <c:v>221.12034818573082</c:v>
                </c:pt>
                <c:pt idx="121">
                  <c:v>222.5767148795197</c:v>
                </c:pt>
                <c:pt idx="122">
                  <c:v>224.02470152212265</c:v>
                </c:pt>
                <c:pt idx="123">
                  <c:v>225.46425359659619</c:v>
                </c:pt>
                <c:pt idx="124">
                  <c:v>226.89531690355992</c:v>
                </c:pt>
                <c:pt idx="125">
                  <c:v>228.31783756323668</c:v>
                </c:pt>
                <c:pt idx="126">
                  <c:v>229.73176201748166</c:v>
                </c:pt>
                <c:pt idx="127">
                  <c:v>231.13703703179863</c:v>
                </c:pt>
                <c:pt idx="128">
                  <c:v>232.53360969734405</c:v>
                </c:pt>
                <c:pt idx="129">
                  <c:v>233.92142743291961</c:v>
                </c:pt>
                <c:pt idx="130">
                  <c:v>235.30043798695135</c:v>
                </c:pt>
                <c:pt idx="131">
                  <c:v>236.67058943945727</c:v>
                </c:pt>
                <c:pt idx="132">
                  <c:v>238.03183020400209</c:v>
                </c:pt>
                <c:pt idx="133">
                  <c:v>239.3841090296394</c:v>
                </c:pt>
                <c:pt idx="134">
                  <c:v>240.72737500284134</c:v>
                </c:pt>
                <c:pt idx="135">
                  <c:v>242.06157754941543</c:v>
                </c:pt>
                <c:pt idx="136">
                  <c:v>243.38666643640883</c:v>
                </c:pt>
                <c:pt idx="137">
                  <c:v>244.70259177399942</c:v>
                </c:pt>
                <c:pt idx="138">
                  <c:v>246.0093040173744</c:v>
                </c:pt>
                <c:pt idx="139">
                  <c:v>247.30675396859547</c:v>
                </c:pt>
                <c:pt idx="140">
                  <c:v>248.5948927784512</c:v>
                </c:pt>
                <c:pt idx="141">
                  <c:v>249.87367194829619</c:v>
                </c:pt>
                <c:pt idx="142">
                  <c:v>251.14304333187718</c:v>
                </c:pt>
                <c:pt idx="143">
                  <c:v>252.40295913714553</c:v>
                </c:pt>
                <c:pt idx="144">
                  <c:v>253.65337192805683</c:v>
                </c:pt>
                <c:pt idx="145">
                  <c:v>254.89423462635679</c:v>
                </c:pt>
                <c:pt idx="146">
                  <c:v>256.12550051335364</c:v>
                </c:pt>
                <c:pt idx="147">
                  <c:v>257.34712323167724</c:v>
                </c:pt>
                <c:pt idx="148">
                  <c:v>258.55905678702442</c:v>
                </c:pt>
                <c:pt idx="149">
                  <c:v>259.76125554989056</c:v>
                </c:pt>
                <c:pt idx="150">
                  <c:v>260.95367425728779</c:v>
                </c:pt>
                <c:pt idx="151">
                  <c:v>262.13626801444877</c:v>
                </c:pt>
                <c:pt idx="152">
                  <c:v>263.30899229651737</c:v>
                </c:pt>
                <c:pt idx="153">
                  <c:v>264.47180295022491</c:v>
                </c:pt>
                <c:pt idx="154">
                  <c:v>265.62465619555235</c:v>
                </c:pt>
                <c:pt idx="155">
                  <c:v>266.76750862737885</c:v>
                </c:pt>
                <c:pt idx="156">
                  <c:v>267.90031721711591</c:v>
                </c:pt>
                <c:pt idx="157">
                  <c:v>269.02303931432743</c:v>
                </c:pt>
                <c:pt idx="158">
                  <c:v>270.13563264833533</c:v>
                </c:pt>
                <c:pt idx="159">
                  <c:v>271.2380553298114</c:v>
                </c:pt>
                <c:pt idx="160">
                  <c:v>272.33026585235399</c:v>
                </c:pt>
                <c:pt idx="161">
                  <c:v>273.41222309405117</c:v>
                </c:pt>
                <c:pt idx="162">
                  <c:v>274.48388631902873</c:v>
                </c:pt>
                <c:pt idx="163">
                  <c:v>275.54521517898377</c:v>
                </c:pt>
                <c:pt idx="164">
                  <c:v>276.59616971470422</c:v>
                </c:pt>
                <c:pt idx="165">
                  <c:v>277.63671035757301</c:v>
                </c:pt>
                <c:pt idx="166">
                  <c:v>278.66679793105789</c:v>
                </c:pt>
                <c:pt idx="167">
                  <c:v>279.68639365218638</c:v>
                </c:pt>
                <c:pt idx="168">
                  <c:v>280.69545913300612</c:v>
                </c:pt>
                <c:pt idx="169">
                  <c:v>281.69395638203019</c:v>
                </c:pt>
                <c:pt idx="170">
                  <c:v>282.68184780566713</c:v>
                </c:pt>
                <c:pt idx="171">
                  <c:v>283.6590962096368</c:v>
                </c:pt>
                <c:pt idx="172">
                  <c:v>284.62566480037049</c:v>
                </c:pt>
                <c:pt idx="173">
                  <c:v>285.58151718639635</c:v>
                </c:pt>
                <c:pt idx="174">
                  <c:v>286.52661737970942</c:v>
                </c:pt>
                <c:pt idx="175">
                  <c:v>287.46092979712654</c:v>
                </c:pt>
                <c:pt idx="176">
                  <c:v>288.38441926162631</c:v>
                </c:pt>
                <c:pt idx="177">
                  <c:v>289.29705100367318</c:v>
                </c:pt>
                <c:pt idx="178">
                  <c:v>290.19879066252685</c:v>
                </c:pt>
                <c:pt idx="179">
                  <c:v>291.08960428753568</c:v>
                </c:pt>
                <c:pt idx="180">
                  <c:v>291.96945833941516</c:v>
                </c:pt>
                <c:pt idx="181">
                  <c:v>292.83831969151055</c:v>
                </c:pt>
                <c:pt idx="182">
                  <c:v>293.69615563104406</c:v>
                </c:pt>
                <c:pt idx="183">
                  <c:v>294.54293386034664</c:v>
                </c:pt>
                <c:pt idx="184">
                  <c:v>295.37862249807381</c:v>
                </c:pt>
                <c:pt idx="185">
                  <c:v>296.20319008040627</c:v>
                </c:pt>
                <c:pt idx="186">
                  <c:v>297.01660556223425</c:v>
                </c:pt>
                <c:pt idx="187">
                  <c:v>297.81883831832636</c:v>
                </c:pt>
                <c:pt idx="188">
                  <c:v>298.60985814448287</c:v>
                </c:pt>
                <c:pt idx="189">
                  <c:v>299.3896352586728</c:v>
                </c:pt>
                <c:pt idx="190">
                  <c:v>300.15814030215512</c:v>
                </c:pt>
                <c:pt idx="191">
                  <c:v>300.91534434058406</c:v>
                </c:pt>
                <c:pt idx="192">
                  <c:v>301.66121886509887</c:v>
                </c:pt>
                <c:pt idx="193">
                  <c:v>302.39573579339674</c:v>
                </c:pt>
                <c:pt idx="194">
                  <c:v>303.11886747079035</c:v>
                </c:pt>
                <c:pt idx="195">
                  <c:v>303.83058667124897</c:v>
                </c:pt>
                <c:pt idx="196">
                  <c:v>304.5308665984237</c:v>
                </c:pt>
                <c:pt idx="197">
                  <c:v>305.21968088665608</c:v>
                </c:pt>
                <c:pt idx="198">
                  <c:v>305.89700360197094</c:v>
                </c:pt>
                <c:pt idx="199">
                  <c:v>306.56280924305281</c:v>
                </c:pt>
                <c:pt idx="200">
                  <c:v>307.21707274220603</c:v>
                </c:pt>
                <c:pt idx="201">
                  <c:v>307.85976946629853</c:v>
                </c:pt>
                <c:pt idx="202">
                  <c:v>308.49087521768928</c:v>
                </c:pt>
                <c:pt idx="203">
                  <c:v>309.1103662351394</c:v>
                </c:pt>
                <c:pt idx="204">
                  <c:v>309.71821919470671</c:v>
                </c:pt>
                <c:pt idx="205">
                  <c:v>310.31441121062375</c:v>
                </c:pt>
                <c:pt idx="206">
                  <c:v>310.89891983615973</c:v>
                </c:pt>
                <c:pt idx="207">
                  <c:v>311.47172306446544</c:v>
                </c:pt>
                <c:pt idx="208">
                  <c:v>312.03279932940194</c:v>
                </c:pt>
                <c:pt idx="209">
                  <c:v>312.58212750635226</c:v>
                </c:pt>
                <c:pt idx="210">
                  <c:v>313.11968691301718</c:v>
                </c:pt>
                <c:pt idx="211">
                  <c:v>313.64545731019359</c:v>
                </c:pt>
                <c:pt idx="212">
                  <c:v>314.15941890253652</c:v>
                </c:pt>
                <c:pt idx="213">
                  <c:v>314.66155233930448</c:v>
                </c:pt>
                <c:pt idx="214">
                  <c:v>315.15183871508833</c:v>
                </c:pt>
                <c:pt idx="215">
                  <c:v>315.63025957052247</c:v>
                </c:pt>
                <c:pt idx="216">
                  <c:v>316.09679689298036</c:v>
                </c:pt>
                <c:pt idx="217">
                  <c:v>316.55143311725243</c:v>
                </c:pt>
                <c:pt idx="218">
                  <c:v>316.99415112620738</c:v>
                </c:pt>
                <c:pt idx="219">
                  <c:v>317.42493425143698</c:v>
                </c:pt>
                <c:pt idx="220">
                  <c:v>317.8437662738832</c:v>
                </c:pt>
                <c:pt idx="221">
                  <c:v>318.25063142444913</c:v>
                </c:pt>
                <c:pt idx="222">
                  <c:v>318.64551438459262</c:v>
                </c:pt>
                <c:pt idx="223">
                  <c:v>319.02840028690304</c:v>
                </c:pt>
                <c:pt idx="224">
                  <c:v>319.39927471566102</c:v>
                </c:pt>
                <c:pt idx="225">
                  <c:v>319.75812370738123</c:v>
                </c:pt>
                <c:pt idx="226">
                  <c:v>320.10493375133808</c:v>
                </c:pt>
                <c:pt idx="227">
                  <c:v>320.43969179007439</c:v>
                </c:pt>
                <c:pt idx="228">
                  <c:v>320.76238521989308</c:v>
                </c:pt>
                <c:pt idx="229">
                  <c:v>321.0730018913315</c:v>
                </c:pt>
                <c:pt idx="230">
                  <c:v>321.37153010961924</c:v>
                </c:pt>
                <c:pt idx="231">
                  <c:v>321.65795863511806</c:v>
                </c:pt>
                <c:pt idx="232">
                  <c:v>321.93227668374521</c:v>
                </c:pt>
                <c:pt idx="233">
                  <c:v>322.19447392737953</c:v>
                </c:pt>
                <c:pt idx="234">
                  <c:v>322.44454049425013</c:v>
                </c:pt>
                <c:pt idx="235">
                  <c:v>322.68246696930828</c:v>
                </c:pt>
                <c:pt idx="236">
                  <c:v>322.90824439458163</c:v>
                </c:pt>
                <c:pt idx="237">
                  <c:v>323.12186426951178</c:v>
                </c:pt>
                <c:pt idx="238">
                  <c:v>323.32331855127404</c:v>
                </c:pt>
                <c:pt idx="239">
                  <c:v>323.51259965508046</c:v>
                </c:pt>
                <c:pt idx="240">
                  <c:v>323.68970045446525</c:v>
                </c:pt>
                <c:pt idx="241">
                  <c:v>323.85461428155321</c:v>
                </c:pt>
                <c:pt idx="242">
                  <c:v>324.00733492731064</c:v>
                </c:pt>
                <c:pt idx="243">
                  <c:v>324.14785664177936</c:v>
                </c:pt>
                <c:pt idx="244">
                  <c:v>324.27617413429272</c:v>
                </c:pt>
                <c:pt idx="245">
                  <c:v>324.39228257367546</c:v>
                </c:pt>
                <c:pt idx="246">
                  <c:v>324.49617758842504</c:v>
                </c:pt>
                <c:pt idx="247">
                  <c:v>324.58785526687643</c:v>
                </c:pt>
                <c:pt idx="248">
                  <c:v>324.6673121573495</c:v>
                </c:pt>
                <c:pt idx="249">
                  <c:v>324.73454526827874</c:v>
                </c:pt>
                <c:pt idx="250">
                  <c:v>324.78955206832615</c:v>
                </c:pt>
                <c:pt idx="251">
                  <c:v>324.83233048647628</c:v>
                </c:pt>
                <c:pt idx="252">
                  <c:v>324.86287891211447</c:v>
                </c:pt>
                <c:pt idx="253">
                  <c:v>324.88119619508723</c:v>
                </c:pt>
                <c:pt idx="254">
                  <c:v>324.88728164574582</c:v>
                </c:pt>
                <c:pt idx="255">
                  <c:v>324.88113503497198</c:v>
                </c:pt>
                <c:pt idx="256">
                  <c:v>324.86275659418652</c:v>
                </c:pt>
                <c:pt idx="257">
                  <c:v>324.83214701534104</c:v>
                </c:pt>
                <c:pt idx="258">
                  <c:v>324.78930745089127</c:v>
                </c:pt>
                <c:pt idx="259">
                  <c:v>324.73423951375418</c:v>
                </c:pt>
                <c:pt idx="260">
                  <c:v>324.66694527724695</c:v>
                </c:pt>
                <c:pt idx="261">
                  <c:v>324.58742727500896</c:v>
                </c:pt>
                <c:pt idx="262">
                  <c:v>324.49568850090662</c:v>
                </c:pt>
                <c:pt idx="263">
                  <c:v>324.39173240892035</c:v>
                </c:pt>
                <c:pt idx="264">
                  <c:v>324.27556291301471</c:v>
                </c:pt>
                <c:pt idx="265">
                  <c:v>324.14718438699094</c:v>
                </c:pt>
                <c:pt idx="266">
                  <c:v>324.00660166432243</c:v>
                </c:pt>
                <c:pt idx="267">
                  <c:v>323.85382003797264</c:v>
                </c:pt>
                <c:pt idx="268">
                  <c:v>323.68884526019576</c:v>
                </c:pt>
                <c:pt idx="269">
                  <c:v>323.51168354232021</c:v>
                </c:pt>
                <c:pt idx="270">
                  <c:v>323.32234155451488</c:v>
                </c:pt>
                <c:pt idx="271">
                  <c:v>323.12082642553776</c:v>
                </c:pt>
                <c:pt idx="272">
                  <c:v>322.90714574246778</c:v>
                </c:pt>
                <c:pt idx="273">
                  <c:v>322.68130755041904</c:v>
                </c:pt>
                <c:pt idx="274">
                  <c:v>322.44332035223783</c:v>
                </c:pt>
                <c:pt idx="275">
                  <c:v>322.1931931081827</c:v>
                </c:pt>
                <c:pt idx="276">
                  <c:v>321.93093523558696</c:v>
                </c:pt>
                <c:pt idx="277">
                  <c:v>321.65655660850405</c:v>
                </c:pt>
                <c:pt idx="278">
                  <c:v>321.37006755733609</c:v>
                </c:pt>
                <c:pt idx="279">
                  <c:v>321.0714788684445</c:v>
                </c:pt>
                <c:pt idx="280">
                  <c:v>320.76080178374428</c:v>
                </c:pt>
                <c:pt idx="281">
                  <c:v>320.4380480002805</c:v>
                </c:pt>
                <c:pt idx="282">
                  <c:v>320.10322966978805</c:v>
                </c:pt>
                <c:pt idx="283">
                  <c:v>319.756359398234</c:v>
                </c:pt>
                <c:pt idx="284">
                  <c:v>319.39745024534312</c:v>
                </c:pt>
                <c:pt idx="285">
                  <c:v>319.0265157241061</c:v>
                </c:pt>
                <c:pt idx="286">
                  <c:v>318.64356980027077</c:v>
                </c:pt>
                <c:pt idx="287">
                  <c:v>318.24862689181629</c:v>
                </c:pt>
                <c:pt idx="288">
                  <c:v>317.84170186841033</c:v>
                </c:pt>
                <c:pt idx="289">
                  <c:v>317.42281005084936</c:v>
                </c:pt>
                <c:pt idx="290">
                  <c:v>316.9919672104815</c:v>
                </c:pt>
                <c:pt idx="291">
                  <c:v>316.54918956861303</c:v>
                </c:pt>
                <c:pt idx="292">
                  <c:v>316.09449379589751</c:v>
                </c:pt>
                <c:pt idx="293">
                  <c:v>315.62789701170817</c:v>
                </c:pt>
                <c:pt idx="294">
                  <c:v>315.14941678349328</c:v>
                </c:pt>
                <c:pt idx="295">
                  <c:v>314.65907112611478</c:v>
                </c:pt>
                <c:pt idx="296">
                  <c:v>314.1568785011703</c:v>
                </c:pt>
                <c:pt idx="297">
                  <c:v>313.64285781629741</c:v>
                </c:pt>
                <c:pt idx="298">
                  <c:v>313.11702842446249</c:v>
                </c:pt>
                <c:pt idx="299">
                  <c:v>312.57941012323153</c:v>
                </c:pt>
                <c:pt idx="300">
                  <c:v>312.03002315402506</c:v>
                </c:pt>
                <c:pt idx="301">
                  <c:v>311.46888820135598</c:v>
                </c:pt>
                <c:pt idx="302">
                  <c:v>310.89602639205071</c:v>
                </c:pt>
                <c:pt idx="303">
                  <c:v>310.31145929445387</c:v>
                </c:pt>
                <c:pt idx="304">
                  <c:v>309.71520891761605</c:v>
                </c:pt>
                <c:pt idx="305">
                  <c:v>309.1072977104655</c:v>
                </c:pt>
                <c:pt idx="306">
                  <c:v>308.48774856096259</c:v>
                </c:pt>
                <c:pt idx="307">
                  <c:v>307.85658479523818</c:v>
                </c:pt>
                <c:pt idx="308">
                  <c:v>307.21383017671542</c:v>
                </c:pt>
                <c:pt idx="309">
                  <c:v>306.55950890521513</c:v>
                </c:pt>
                <c:pt idx="310">
                  <c:v>305.89364561604441</c:v>
                </c:pt>
                <c:pt idx="311">
                  <c:v>305.21626537906945</c:v>
                </c:pt>
                <c:pt idx="312">
                  <c:v>304.52739369777146</c:v>
                </c:pt>
                <c:pt idx="313">
                  <c:v>303.82705650828643</c:v>
                </c:pt>
                <c:pt idx="314">
                  <c:v>303.11528017842863</c:v>
                </c:pt>
                <c:pt idx="315">
                  <c:v>302.39209150669808</c:v>
                </c:pt>
                <c:pt idx="316">
                  <c:v>301.65751772127135</c:v>
                </c:pt>
                <c:pt idx="317">
                  <c:v>300.91158647897629</c:v>
                </c:pt>
                <c:pt idx="318">
                  <c:v>300.15432586425123</c:v>
                </c:pt>
                <c:pt idx="319">
                  <c:v>299.38576438808713</c:v>
                </c:pt>
                <c:pt idx="320">
                  <c:v>298.60593098695426</c:v>
                </c:pt>
                <c:pt idx="321">
                  <c:v>297.8148550217129</c:v>
                </c:pt>
                <c:pt idx="322">
                  <c:v>297.01256627650781</c:v>
                </c:pt>
                <c:pt idx="323">
                  <c:v>296.19909495764671</c:v>
                </c:pt>
                <c:pt idx="324">
                  <c:v>295.37447169246315</c:v>
                </c:pt>
                <c:pt idx="325">
                  <c:v>294.53872752816341</c:v>
                </c:pt>
                <c:pt idx="326">
                  <c:v>293.69189393065744</c:v>
                </c:pt>
                <c:pt idx="327">
                  <c:v>292.83400278337422</c:v>
                </c:pt>
                <c:pt idx="328">
                  <c:v>291.9650863860615</c:v>
                </c:pt>
                <c:pt idx="329">
                  <c:v>291.08517745356949</c:v>
                </c:pt>
                <c:pt idx="330">
                  <c:v>290.1943091146191</c:v>
                </c:pt>
                <c:pt idx="331">
                  <c:v>289.29251491055498</c:v>
                </c:pt>
                <c:pt idx="332">
                  <c:v>288.3798287940823</c:v>
                </c:pt>
                <c:pt idx="333">
                  <c:v>287.45628512798868</c:v>
                </c:pt>
                <c:pt idx="334">
                  <c:v>286.52191868385017</c:v>
                </c:pt>
                <c:pt idx="335">
                  <c:v>285.5767646407225</c:v>
                </c:pt>
                <c:pt idx="336">
                  <c:v>284.62085858381619</c:v>
                </c:pt>
                <c:pt idx="337">
                  <c:v>283.65423650315688</c:v>
                </c:pt>
                <c:pt idx="338">
                  <c:v>282.67693479223038</c:v>
                </c:pt>
                <c:pt idx="339">
                  <c:v>281.68899024661238</c:v>
                </c:pt>
                <c:pt idx="340">
                  <c:v>280.69044006258321</c:v>
                </c:pt>
                <c:pt idx="341">
                  <c:v>279.68132183572709</c:v>
                </c:pt>
                <c:pt idx="342">
                  <c:v>278.661673559517</c:v>
                </c:pt>
                <c:pt idx="343">
                  <c:v>277.63153362388402</c:v>
                </c:pt>
                <c:pt idx="344">
                  <c:v>276.59094081377208</c:v>
                </c:pt>
                <c:pt idx="345">
                  <c:v>275.53993430767741</c:v>
                </c:pt>
                <c:pt idx="346">
                  <c:v>274.47855367617382</c:v>
                </c:pt>
                <c:pt idx="347">
                  <c:v>273.40683888042275</c:v>
                </c:pt>
                <c:pt idx="348">
                  <c:v>272.32483027066854</c:v>
                </c:pt>
                <c:pt idx="349">
                  <c:v>271.23256858471944</c:v>
                </c:pt>
                <c:pt idx="350">
                  <c:v>270.13009494641386</c:v>
                </c:pt>
                <c:pt idx="351">
                  <c:v>269.0174508640718</c:v>
                </c:pt>
                <c:pt idx="352">
                  <c:v>267.89467822893221</c:v>
                </c:pt>
                <c:pt idx="353">
                  <c:v>266.76181931357598</c:v>
                </c:pt>
                <c:pt idx="354">
                  <c:v>265.6189167703339</c:v>
                </c:pt>
                <c:pt idx="355">
                  <c:v>264.46601362968124</c:v>
                </c:pt>
                <c:pt idx="356">
                  <c:v>263.30315329861742</c:v>
                </c:pt>
                <c:pt idx="357">
                  <c:v>262.13037955903172</c:v>
                </c:pt>
                <c:pt idx="358">
                  <c:v>260.94773656605503</c:v>
                </c:pt>
                <c:pt idx="359">
                  <c:v>259.7552688463972</c:v>
                </c:pt>
                <c:pt idx="360">
                  <c:v>258.55302129667086</c:v>
                </c:pt>
                <c:pt idx="361">
                  <c:v>257.34103918170069</c:v>
                </c:pt>
                <c:pt idx="362">
                  <c:v>256.1193681328196</c:v>
                </c:pt>
                <c:pt idx="363">
                  <c:v>254.88805414615049</c:v>
                </c:pt>
                <c:pt idx="364">
                  <c:v>253.6471435808744</c:v>
                </c:pt>
                <c:pt idx="365">
                  <c:v>252.39668315748526</c:v>
                </c:pt>
                <c:pt idx="366">
                  <c:v>251.13671995603079</c:v>
                </c:pt>
                <c:pt idx="367">
                  <c:v>249.86730141433986</c:v>
                </c:pt>
                <c:pt idx="368">
                  <c:v>248.58847532623662</c:v>
                </c:pt>
                <c:pt idx="369">
                  <c:v>247.30028983974083</c:v>
                </c:pt>
                <c:pt idx="370">
                  <c:v>246.00279345525522</c:v>
                </c:pt>
                <c:pt idx="371">
                  <c:v>244.69603502373948</c:v>
                </c:pt>
                <c:pt idx="372">
                  <c:v>243.38006374487085</c:v>
                </c:pt>
                <c:pt idx="373">
                  <c:v>242.05492916519194</c:v>
                </c:pt>
                <c:pt idx="374">
                  <c:v>240.72068117624511</c:v>
                </c:pt>
                <c:pt idx="375">
                  <c:v>239.37737001269414</c:v>
                </c:pt>
                <c:pt idx="376">
                  <c:v>238.02504625043295</c:v>
                </c:pt>
                <c:pt idx="377">
                  <c:v>236.66376080468123</c:v>
                </c:pt>
                <c:pt idx="378">
                  <c:v>235.29356492806767</c:v>
                </c:pt>
                <c:pt idx="379">
                  <c:v>233.91451020870016</c:v>
                </c:pt>
                <c:pt idx="380">
                  <c:v>232.52664856822346</c:v>
                </c:pt>
                <c:pt idx="381">
                  <c:v>231.13003225986455</c:v>
                </c:pt>
                <c:pt idx="382">
                  <c:v>229.72471386646507</c:v>
                </c:pt>
                <c:pt idx="383">
                  <c:v>228.31074629850158</c:v>
                </c:pt>
                <c:pt idx="384">
                  <c:v>226.88818279209366</c:v>
                </c:pt>
                <c:pt idx="385">
                  <c:v>225.45707690699933</c:v>
                </c:pt>
                <c:pt idx="386">
                  <c:v>224.01748252459868</c:v>
                </c:pt>
                <c:pt idx="387">
                  <c:v>222.56945384586513</c:v>
                </c:pt>
                <c:pt idx="388">
                  <c:v>221.11304538932484</c:v>
                </c:pt>
                <c:pt idx="389">
                  <c:v>219.64831198900396</c:v>
                </c:pt>
                <c:pt idx="390">
                  <c:v>218.17530879236429</c:v>
                </c:pt>
                <c:pt idx="391">
                  <c:v>216.69409125822673</c:v>
                </c:pt>
                <c:pt idx="392">
                  <c:v>215.20471515468356</c:v>
                </c:pt>
                <c:pt idx="393">
                  <c:v>213.70723655699845</c:v>
                </c:pt>
                <c:pt idx="394">
                  <c:v>212.20171184549534</c:v>
                </c:pt>
                <c:pt idx="395">
                  <c:v>210.68819770343586</c:v>
                </c:pt>
                <c:pt idx="396">
                  <c:v>209.16675111488496</c:v>
                </c:pt>
                <c:pt idx="397">
                  <c:v>207.63742936256551</c:v>
                </c:pt>
                <c:pt idx="398">
                  <c:v>206.10029002570175</c:v>
                </c:pt>
                <c:pt idx="399">
                  <c:v>204.55539097785126</c:v>
                </c:pt>
                <c:pt idx="400">
                  <c:v>203.00279038472598</c:v>
                </c:pt>
                <c:pt idx="401">
                  <c:v>201.44254670200252</c:v>
                </c:pt>
                <c:pt idx="402">
                  <c:v>199.8747186731209</c:v>
                </c:pt>
                <c:pt idx="403">
                  <c:v>198.29936532707325</c:v>
                </c:pt>
                <c:pt idx="404">
                  <c:v>196.71654597618104</c:v>
                </c:pt>
                <c:pt idx="405">
                  <c:v>195.1263202138621</c:v>
                </c:pt>
                <c:pt idx="406">
                  <c:v>193.52874791238708</c:v>
                </c:pt>
                <c:pt idx="407">
                  <c:v>191.92388922062486</c:v>
                </c:pt>
                <c:pt idx="408">
                  <c:v>190.31180456177825</c:v>
                </c:pt>
                <c:pt idx="409">
                  <c:v>188.692554631109</c:v>
                </c:pt>
                <c:pt idx="410">
                  <c:v>187.06620039365245</c:v>
                </c:pt>
                <c:pt idx="411">
                  <c:v>185.43280308192237</c:v>
                </c:pt>
                <c:pt idx="412">
                  <c:v>183.79242419360548</c:v>
                </c:pt>
                <c:pt idx="413">
                  <c:v>182.14512548924606</c:v>
                </c:pt>
                <c:pt idx="414">
                  <c:v>180.49096898992053</c:v>
                </c:pt>
                <c:pt idx="415">
                  <c:v>178.83001697490261</c:v>
                </c:pt>
                <c:pt idx="416">
                  <c:v>177.16233197931825</c:v>
                </c:pt>
                <c:pt idx="417">
                  <c:v>175.48797679179125</c:v>
                </c:pt>
                <c:pt idx="418">
                  <c:v>173.80701445207941</c:v>
                </c:pt>
                <c:pt idx="419">
                  <c:v>172.1195082487007</c:v>
                </c:pt>
                <c:pt idx="420">
                  <c:v>170.42552171655089</c:v>
                </c:pt>
                <c:pt idx="421">
                  <c:v>168.72511863451109</c:v>
                </c:pt>
                <c:pt idx="422">
                  <c:v>167.01836302304667</c:v>
                </c:pt>
                <c:pt idx="423">
                  <c:v>165.30531914179684</c:v>
                </c:pt>
                <c:pt idx="424">
                  <c:v>163.58605148715515</c:v>
                </c:pt>
                <c:pt idx="425">
                  <c:v>161.86062478984132</c:v>
                </c:pt>
                <c:pt idx="426">
                  <c:v>160.12910401246413</c:v>
                </c:pt>
                <c:pt idx="427">
                  <c:v>158.39155434707544</c:v>
                </c:pt>
                <c:pt idx="428">
                  <c:v>156.64804121271578</c:v>
                </c:pt>
                <c:pt idx="429">
                  <c:v>154.89863025295128</c:v>
                </c:pt>
                <c:pt idx="430">
                  <c:v>153.1433873334023</c:v>
                </c:pt>
                <c:pt idx="431">
                  <c:v>151.38237853926336</c:v>
                </c:pt>
                <c:pt idx="432">
                  <c:v>149.61567017281519</c:v>
                </c:pt>
                <c:pt idx="433">
                  <c:v>147.84332875092844</c:v>
                </c:pt>
                <c:pt idx="434">
                  <c:v>146.06542100255913</c:v>
                </c:pt>
                <c:pt idx="435">
                  <c:v>144.28201386623653</c:v>
                </c:pt>
                <c:pt idx="436">
                  <c:v>142.49317448754277</c:v>
                </c:pt>
                <c:pt idx="437">
                  <c:v>140.6989702165848</c:v>
                </c:pt>
                <c:pt idx="438">
                  <c:v>138.89946860545871</c:v>
                </c:pt>
                <c:pt idx="439">
                  <c:v>137.09473740570633</c:v>
                </c:pt>
                <c:pt idx="440">
                  <c:v>135.28484456576442</c:v>
                </c:pt>
                <c:pt idx="441">
                  <c:v>133.46985822840634</c:v>
                </c:pt>
                <c:pt idx="442">
                  <c:v>131.6498467281765</c:v>
                </c:pt>
                <c:pt idx="443">
                  <c:v>129.82487858881757</c:v>
                </c:pt>
                <c:pt idx="444">
                  <c:v>127.99502252069048</c:v>
                </c:pt>
                <c:pt idx="445">
                  <c:v>126.16034741818757</c:v>
                </c:pt>
                <c:pt idx="446">
                  <c:v>124.32092235713858</c:v>
                </c:pt>
                <c:pt idx="447">
                  <c:v>122.47681659221006</c:v>
                </c:pt>
                <c:pt idx="448">
                  <c:v>120.6280995542978</c:v>
                </c:pt>
                <c:pt idx="449">
                  <c:v>118.77484084791287</c:v>
                </c:pt>
                <c:pt idx="450">
                  <c:v>116.91711024856086</c:v>
                </c:pt>
                <c:pt idx="451">
                  <c:v>115.05497770011495</c:v>
                </c:pt>
                <c:pt idx="452">
                  <c:v>113.18851331218238</c:v>
                </c:pt>
                <c:pt idx="453">
                  <c:v>111.31778735746495</c:v>
                </c:pt>
                <c:pt idx="454">
                  <c:v>109.44287026911317</c:v>
                </c:pt>
                <c:pt idx="455">
                  <c:v>107.56383263807442</c:v>
                </c:pt>
                <c:pt idx="456">
                  <c:v>105.68074521043521</c:v>
                </c:pt>
                <c:pt idx="457">
                  <c:v>103.79367888475758</c:v>
                </c:pt>
                <c:pt idx="458">
                  <c:v>101.90270470940983</c:v>
                </c:pt>
                <c:pt idx="459">
                  <c:v>100.00789387989133</c:v>
                </c:pt>
                <c:pt idx="460">
                  <c:v>98.109317736152235</c:v>
                </c:pt>
                <c:pt idx="461">
                  <c:v>96.207047759907411</c:v>
                </c:pt>
                <c:pt idx="462">
                  <c:v>94.301155571945102</c:v>
                </c:pt>
                <c:pt idx="463">
                  <c:v>92.391712929430497</c:v>
                </c:pt>
                <c:pt idx="464">
                  <c:v>90.47879172320394</c:v>
                </c:pt>
                <c:pt idx="465">
                  <c:v>88.562463975074337</c:v>
                </c:pt>
                <c:pt idx="466">
                  <c:v>86.642801835107463</c:v>
                </c:pt>
                <c:pt idx="467">
                  <c:v>84.719877578909504</c:v>
                </c:pt>
                <c:pt idx="468">
                  <c:v>82.793763604905905</c:v>
                </c:pt>
                <c:pt idx="469">
                  <c:v>80.864532431615473</c:v>
                </c:pt>
                <c:pt idx="470">
                  <c:v>78.932256694920184</c:v>
                </c:pt>
                <c:pt idx="471">
                  <c:v>76.997009145330253</c:v>
                </c:pt>
                <c:pt idx="472">
                  <c:v>75.058862645245227</c:v>
                </c:pt>
                <c:pt idx="473">
                  <c:v>73.117890166210572</c:v>
                </c:pt>
                <c:pt idx="474">
                  <c:v>71.174164786170394</c:v>
                </c:pt>
                <c:pt idx="475">
                  <c:v>69.227759686715984</c:v>
                </c:pt>
                <c:pt idx="476">
                  <c:v>67.278748150330472</c:v>
                </c:pt>
                <c:pt idx="477">
                  <c:v>65.327203557629858</c:v>
                </c:pt>
                <c:pt idx="478">
                  <c:v>63.373199384600085</c:v>
                </c:pt>
                <c:pt idx="479">
                  <c:v>61.416809199830737</c:v>
                </c:pt>
                <c:pt idx="480">
                  <c:v>59.458106661745155</c:v>
                </c:pt>
                <c:pt idx="481">
                  <c:v>57.497165515827163</c:v>
                </c:pt>
                <c:pt idx="482">
                  <c:v>55.534059591844539</c:v>
                </c:pt>
                <c:pt idx="483">
                  <c:v>53.568862801069344</c:v>
                </c:pt>
                <c:pt idx="484">
                  <c:v>51.60164913349513</c:v>
                </c:pt>
                <c:pt idx="485">
                  <c:v>49.63249265505118</c:v>
                </c:pt>
                <c:pt idx="486">
                  <c:v>47.66146750481397</c:v>
                </c:pt>
                <c:pt idx="487">
                  <c:v>45.688647892215755</c:v>
                </c:pt>
                <c:pt idx="488">
                  <c:v>43.714108094250641</c:v>
                </c:pt>
                <c:pt idx="489">
                  <c:v>41.737922452677957</c:v>
                </c:pt>
                <c:pt idx="490">
                  <c:v>39.760165371223351</c:v>
                </c:pt>
                <c:pt idx="491">
                  <c:v>37.780911312777469</c:v>
                </c:pt>
                <c:pt idx="492">
                  <c:v>35.800234796592363</c:v>
                </c:pt>
                <c:pt idx="493">
                  <c:v>33.818210395475873</c:v>
                </c:pt>
                <c:pt idx="494">
                  <c:v>31.834912732983931</c:v>
                </c:pt>
                <c:pt idx="495">
                  <c:v>29.850416480610988</c:v>
                </c:pt>
                <c:pt idx="496">
                  <c:v>27.864796354978601</c:v>
                </c:pt>
                <c:pt idx="497">
                  <c:v>25.878127115022352</c:v>
                </c:pt>
                <c:pt idx="498">
                  <c:v>23.890483559177135</c:v>
                </c:pt>
                <c:pt idx="499">
                  <c:v>21.901940522561034</c:v>
                </c:pt>
                <c:pt idx="500">
                  <c:v>19.912572874157714</c:v>
                </c:pt>
                <c:pt idx="501">
                  <c:v>17.922455513997626</c:v>
                </c:pt>
                <c:pt idx="502">
                  <c:v>15.931663370337985</c:v>
                </c:pt>
                <c:pt idx="503">
                  <c:v>13.940271396841732</c:v>
                </c:pt>
                <c:pt idx="504">
                  <c:v>11.948354569755498</c:v>
                </c:pt>
                <c:pt idx="505">
                  <c:v>9.9559878850867385</c:v>
                </c:pt>
                <c:pt idx="506">
                  <c:v>7.963246355780127</c:v>
                </c:pt>
                <c:pt idx="507">
                  <c:v>5.9702050088933012</c:v>
                </c:pt>
                <c:pt idx="508">
                  <c:v>3.9769388827720791</c:v>
                </c:pt>
                <c:pt idx="509">
                  <c:v>1.9835230242252579</c:v>
                </c:pt>
                <c:pt idx="510">
                  <c:v>-9.9675143009152305E-3</c:v>
                </c:pt>
                <c:pt idx="511">
                  <c:v>-2.0034576775484791</c:v>
                </c:pt>
                <c:pt idx="512">
                  <c:v>-3.9968724102736011</c:v>
                </c:pt>
                <c:pt idx="513">
                  <c:v>-5.9901366600724231</c:v>
                </c:pt>
                <c:pt idx="514">
                  <c:v>-7.9831753802067897</c:v>
                </c:pt>
                <c:pt idx="515">
                  <c:v>-9.9759135324297805</c:v>
                </c:pt>
                <c:pt idx="516">
                  <c:v>-11.968276089810908</c:v>
                </c:pt>
                <c:pt idx="517">
                  <c:v>-13.960188039560892</c:v>
                </c:pt>
                <c:pt idx="518">
                  <c:v>-15.951574385855903</c:v>
                </c:pt>
                <c:pt idx="519">
                  <c:v>-17.94236015266118</c:v>
                </c:pt>
                <c:pt idx="520">
                  <c:v>-19.932470386553877</c:v>
                </c:pt>
                <c:pt idx="521">
                  <c:v>-21.921830159545078</c:v>
                </c:pt>
                <c:pt idx="522">
                  <c:v>-23.910364571900843</c:v>
                </c:pt>
                <c:pt idx="523">
                  <c:v>-25.897998754962206</c:v>
                </c:pt>
                <c:pt idx="524">
                  <c:v>-27.884657873963988</c:v>
                </c:pt>
                <c:pt idx="525">
                  <c:v>-29.87026713085233</c:v>
                </c:pt>
                <c:pt idx="526">
                  <c:v>-31.854751767100868</c:v>
                </c:pt>
                <c:pt idx="527">
                  <c:v>-33.838037066525395</c:v>
                </c:pt>
                <c:pt idx="528">
                  <c:v>-35.82004835809694</c:v>
                </c:pt>
                <c:pt idx="529">
                  <c:v>-37.800711018753134</c:v>
                </c:pt>
                <c:pt idx="530">
                  <c:v>-39.779950476207802</c:v>
                </c:pt>
                <c:pt idx="531">
                  <c:v>-41.757692211758624</c:v>
                </c:pt>
                <c:pt idx="532">
                  <c:v>-43.733861763092733</c:v>
                </c:pt>
                <c:pt idx="533">
                  <c:v>-45.708384727090298</c:v>
                </c:pt>
                <c:pt idx="534">
                  <c:v>-47.681186762625742</c:v>
                </c:pt>
                <c:pt idx="535">
                  <c:v>-49.652193593366789</c:v>
                </c:pt>
                <c:pt idx="536">
                  <c:v>-51.621331010570877</c:v>
                </c:pt>
                <c:pt idx="537">
                  <c:v>-53.58852487587923</c:v>
                </c:pt>
                <c:pt idx="538">
                  <c:v>-55.553701124108088</c:v>
                </c:pt>
                <c:pt idx="539">
                  <c:v>-57.516785766037351</c:v>
                </c:pt>
                <c:pt idx="540">
                  <c:v>-59.477704891196232</c:v>
                </c:pt>
                <c:pt idx="541">
                  <c:v>-61.436384670646021</c:v>
                </c:pt>
                <c:pt idx="542">
                  <c:v>-63.39275135975975</c:v>
                </c:pt>
                <c:pt idx="543">
                  <c:v>-65.346731300998727</c:v>
                </c:pt>
                <c:pt idx="544">
                  <c:v>-67.298250926685697</c:v>
                </c:pt>
                <c:pt idx="545">
                  <c:v>-69.247236761774701</c:v>
                </c:pt>
                <c:pt idx="546">
                  <c:v>-71.193615426617427</c:v>
                </c:pt>
                <c:pt idx="547">
                  <c:v>-73.137313639725988</c:v>
                </c:pt>
                <c:pt idx="548">
                  <c:v>-75.078258220531936</c:v>
                </c:pt>
                <c:pt idx="549">
                  <c:v>-77.016376092141556</c:v>
                </c:pt>
                <c:pt idx="550">
                  <c:v>-78.951594284087236</c:v>
                </c:pt>
                <c:pt idx="551">
                  <c:v>-80.883839935074761</c:v>
                </c:pt>
                <c:pt idx="552">
                  <c:v>-82.813040295726623</c:v>
                </c:pt>
                <c:pt idx="553">
                  <c:v>-84.739122731320975</c:v>
                </c:pt>
                <c:pt idx="554">
                  <c:v>-86.662014724526401</c:v>
                </c:pt>
                <c:pt idx="555">
                  <c:v>-88.581643878132212</c:v>
                </c:pt>
                <c:pt idx="556">
                  <c:v>-90.497937917774138</c:v>
                </c:pt>
                <c:pt idx="557">
                  <c:v>-92.410824694655517</c:v>
                </c:pt>
                <c:pt idx="558">
                  <c:v>-94.320232188263759</c:v>
                </c:pt>
                <c:pt idx="559">
                  <c:v>-96.226088509081819</c:v>
                </c:pt>
                <c:pt idx="560">
                  <c:v>-98.128321901294996</c:v>
                </c:pt>
                <c:pt idx="561">
                  <c:v>-100.02686074549234</c:v>
                </c:pt>
                <c:pt idx="562">
                  <c:v>-101.92163356136339</c:v>
                </c:pt>
                <c:pt idx="563">
                  <c:v>-103.81256901038923</c:v>
                </c:pt>
                <c:pt idx="564">
                  <c:v>-105.69959589852846</c:v>
                </c:pt>
                <c:pt idx="565">
                  <c:v>-107.58264317889768</c:v>
                </c:pt>
                <c:pt idx="566">
                  <c:v>-109.46163995444637</c:v>
                </c:pt>
                <c:pt idx="567">
                  <c:v>-111.33651548062623</c:v>
                </c:pt>
                <c:pt idx="568">
                  <c:v>-113.20719916805473</c:v>
                </c:pt>
                <c:pt idx="569">
                  <c:v>-115.0736205851727</c:v>
                </c:pt>
                <c:pt idx="570">
                  <c:v>-116.93570946089625</c:v>
                </c:pt>
                <c:pt idx="571">
                  <c:v>-118.79339568726239</c:v>
                </c:pt>
                <c:pt idx="572">
                  <c:v>-120.64660932206857</c:v>
                </c:pt>
                <c:pt idx="573">
                  <c:v>-122.49528059150617</c:v>
                </c:pt>
                <c:pt idx="574">
                  <c:v>-124.33933989278731</c:v>
                </c:pt>
                <c:pt idx="575">
                  <c:v>-126.17871779676558</c:v>
                </c:pt>
                <c:pt idx="576">
                  <c:v>-128.0133450505499</c:v>
                </c:pt>
                <c:pt idx="577">
                  <c:v>-129.84315258011202</c:v>
                </c:pt>
                <c:pt idx="578">
                  <c:v>-131.66807149288712</c:v>
                </c:pt>
                <c:pt idx="579">
                  <c:v>-133.48803308036761</c:v>
                </c:pt>
                <c:pt idx="580">
                  <c:v>-135.3029688206901</c:v>
                </c:pt>
                <c:pt idx="581">
                  <c:v>-137.11281038121513</c:v>
                </c:pt>
                <c:pt idx="582">
                  <c:v>-138.9174896211</c:v>
                </c:pt>
                <c:pt idx="583">
                  <c:v>-140.71693859386428</c:v>
                </c:pt>
                <c:pt idx="584">
                  <c:v>-142.511089549948</c:v>
                </c:pt>
                <c:pt idx="585">
                  <c:v>-144.29987493926237</c:v>
                </c:pt>
                <c:pt idx="586">
                  <c:v>-146.08322741373311</c:v>
                </c:pt>
                <c:pt idx="587">
                  <c:v>-147.86107982983614</c:v>
                </c:pt>
                <c:pt idx="588">
                  <c:v>-149.63336525112553</c:v>
                </c:pt>
                <c:pt idx="589">
                  <c:v>-151.40001695075358</c:v>
                </c:pt>
                <c:pt idx="590">
                  <c:v>-153.16096841398323</c:v>
                </c:pt>
                <c:pt idx="591">
                  <c:v>-154.91615334069223</c:v>
                </c:pt>
                <c:pt idx="592">
                  <c:v>-156.66550564786951</c:v>
                </c:pt>
                <c:pt idx="593">
                  <c:v>-158.40895947210302</c:v>
                </c:pt>
                <c:pt idx="594">
                  <c:v>-160.14644917205965</c:v>
                </c:pt>
                <c:pt idx="595">
                  <c:v>-161.87790933095653</c:v>
                </c:pt>
                <c:pt idx="596">
                  <c:v>-163.60327475902415</c:v>
                </c:pt>
                <c:pt idx="597">
                  <c:v>-165.32248049596049</c:v>
                </c:pt>
                <c:pt idx="598">
                  <c:v>-167.03546181337714</c:v>
                </c:pt>
                <c:pt idx="599">
                  <c:v>-168.74215421723594</c:v>
                </c:pt>
                <c:pt idx="600">
                  <c:v>-170.44249345027754</c:v>
                </c:pt>
                <c:pt idx="601">
                  <c:v>-172.13641549444051</c:v>
                </c:pt>
                <c:pt idx="602">
                  <c:v>-173.82385657327171</c:v>
                </c:pt>
                <c:pt idx="603">
                  <c:v>-175.50475315432735</c:v>
                </c:pt>
                <c:pt idx="604">
                  <c:v>-177.17904195156515</c:v>
                </c:pt>
                <c:pt idx="605">
                  <c:v>-178.84665992772707</c:v>
                </c:pt>
                <c:pt idx="606">
                  <c:v>-180.50754429671252</c:v>
                </c:pt>
                <c:pt idx="607">
                  <c:v>-182.16163252594245</c:v>
                </c:pt>
                <c:pt idx="608">
                  <c:v>-183.80886233871357</c:v>
                </c:pt>
                <c:pt idx="609">
                  <c:v>-185.44917171654319</c:v>
                </c:pt>
                <c:pt idx="610">
                  <c:v>-187.08249890150412</c:v>
                </c:pt>
                <c:pt idx="611">
                  <c:v>-188.70878239854989</c:v>
                </c:pt>
                <c:pt idx="612">
                  <c:v>-190.32796097783023</c:v>
                </c:pt>
                <c:pt idx="613">
                  <c:v>-191.93997367699603</c:v>
                </c:pt>
                <c:pt idx="614">
                  <c:v>-193.544759803495</c:v>
                </c:pt>
                <c:pt idx="615">
                  <c:v>-195.14225893685628</c:v>
                </c:pt>
                <c:pt idx="616">
                  <c:v>-196.73241093096584</c:v>
                </c:pt>
                <c:pt idx="617">
                  <c:v>-198.3151559163305</c:v>
                </c:pt>
                <c:pt idx="618">
                  <c:v>-199.89043430233218</c:v>
                </c:pt>
                <c:pt idx="619">
                  <c:v>-201.4581867794717</c:v>
                </c:pt>
                <c:pt idx="620">
                  <c:v>-203.01835432160155</c:v>
                </c:pt>
                <c:pt idx="621">
                  <c:v>-204.57087818814827</c:v>
                </c:pt>
                <c:pt idx="622">
                  <c:v>-206.11569992632414</c:v>
                </c:pt>
                <c:pt idx="623">
                  <c:v>-207.65276137332788</c:v>
                </c:pt>
                <c:pt idx="624">
                  <c:v>-209.18200465853448</c:v>
                </c:pt>
                <c:pt idx="625">
                  <c:v>-210.70337220567407</c:v>
                </c:pt>
                <c:pt idx="626">
                  <c:v>-212.21680673499961</c:v>
                </c:pt>
                <c:pt idx="627">
                  <c:v>-213.72225126544359</c:v>
                </c:pt>
                <c:pt idx="628">
                  <c:v>-215.21964911676332</c:v>
                </c:pt>
                <c:pt idx="629">
                  <c:v>-216.70894391167485</c:v>
                </c:pt>
                <c:pt idx="630">
                  <c:v>-218.19007957797587</c:v>
                </c:pt>
                <c:pt idx="631">
                  <c:v>-219.66300035065638</c:v>
                </c:pt>
                <c:pt idx="632">
                  <c:v>-221.12765077399877</c:v>
                </c:pt>
                <c:pt idx="633">
                  <c:v>-222.5839757036654</c:v>
                </c:pt>
                <c:pt idx="634">
                  <c:v>-224.0319203087748</c:v>
                </c:pt>
                <c:pt idx="635">
                  <c:v>-225.47143007396633</c:v>
                </c:pt>
                <c:pt idx="636">
                  <c:v>-226.90245080145237</c:v>
                </c:pt>
                <c:pt idx="637">
                  <c:v>-228.324928613059</c:v>
                </c:pt>
                <c:pt idx="638">
                  <c:v>-229.73880995225466</c:v>
                </c:pt>
                <c:pt idx="639">
                  <c:v>-231.14404158616628</c:v>
                </c:pt>
                <c:pt idx="640">
                  <c:v>-232.54057060758376</c:v>
                </c:pt>
                <c:pt idx="641">
                  <c:v>-233.9283444369519</c:v>
                </c:pt>
                <c:pt idx="642">
                  <c:v>-235.30731082434983</c:v>
                </c:pt>
                <c:pt idx="643">
                  <c:v>-236.6774178514585</c:v>
                </c:pt>
                <c:pt idx="644">
                  <c:v>-238.03861393351514</c:v>
                </c:pt>
                <c:pt idx="645">
                  <c:v>-239.39084782125568</c:v>
                </c:pt>
                <c:pt idx="646">
                  <c:v>-240.73406860284425</c:v>
                </c:pt>
                <c:pt idx="647">
                  <c:v>-242.06822570578976</c:v>
                </c:pt>
                <c:pt idx="648">
                  <c:v>-243.39326889885035</c:v>
                </c:pt>
                <c:pt idx="649">
                  <c:v>-244.70914829392433</c:v>
                </c:pt>
                <c:pt idx="650">
                  <c:v>-246.0158143479286</c:v>
                </c:pt>
                <c:pt idx="651">
                  <c:v>-247.31321786466401</c:v>
                </c:pt>
                <c:pt idx="652">
                  <c:v>-248.60130999666725</c:v>
                </c:pt>
                <c:pt idx="653">
                  <c:v>-249.88004224705043</c:v>
                </c:pt>
                <c:pt idx="654">
                  <c:v>-251.14936647132674</c:v>
                </c:pt>
                <c:pt idx="655">
                  <c:v>-252.40923487922319</c:v>
                </c:pt>
                <c:pt idx="656">
                  <c:v>-253.65960003647979</c:v>
                </c:pt>
                <c:pt idx="657">
                  <c:v>-254.90041486663574</c:v>
                </c:pt>
                <c:pt idx="658">
                  <c:v>-256.13163265280144</c:v>
                </c:pt>
                <c:pt idx="659">
                  <c:v>-257.35320703941784</c:v>
                </c:pt>
                <c:pt idx="660">
                  <c:v>-258.56509203400134</c:v>
                </c:pt>
                <c:pt idx="661">
                  <c:v>-259.76724200887583</c:v>
                </c:pt>
                <c:pt idx="662">
                  <c:v>-260.95961170289013</c:v>
                </c:pt>
                <c:pt idx="663">
                  <c:v>-262.14215622312241</c:v>
                </c:pt>
                <c:pt idx="664">
                  <c:v>-263.31483104657025</c:v>
                </c:pt>
                <c:pt idx="665">
                  <c:v>-264.47759202182704</c:v>
                </c:pt>
                <c:pt idx="666">
                  <c:v>-265.63039537074417</c:v>
                </c:pt>
                <c:pt idx="667">
                  <c:v>-266.77319769007954</c:v>
                </c:pt>
                <c:pt idx="668">
                  <c:v>-267.90595595313124</c:v>
                </c:pt>
                <c:pt idx="669">
                  <c:v>-269.02862751135797</c:v>
                </c:pt>
                <c:pt idx="670">
                  <c:v>-270.14117009598459</c:v>
                </c:pt>
                <c:pt idx="671">
                  <c:v>-271.24354181959347</c:v>
                </c:pt>
                <c:pt idx="672">
                  <c:v>-272.33570117770171</c:v>
                </c:pt>
                <c:pt idx="673">
                  <c:v>-273.41760705032345</c:v>
                </c:pt>
                <c:pt idx="674">
                  <c:v>-274.48921870351876</c:v>
                </c:pt>
                <c:pt idx="675">
                  <c:v>-275.55049579092633</c:v>
                </c:pt>
                <c:pt idx="676">
                  <c:v>-276.60139835528349</c:v>
                </c:pt>
                <c:pt idx="677">
                  <c:v>-277.64188682992972</c:v>
                </c:pt>
                <c:pt idx="678">
                  <c:v>-278.67192204029686</c:v>
                </c:pt>
                <c:pt idx="679">
                  <c:v>-279.69146520538419</c:v>
                </c:pt>
                <c:pt idx="680">
                  <c:v>-280.70047793921788</c:v>
                </c:pt>
                <c:pt idx="681">
                  <c:v>-281.69892225229694</c:v>
                </c:pt>
                <c:pt idx="682">
                  <c:v>-282.68676055302302</c:v>
                </c:pt>
                <c:pt idx="683">
                  <c:v>-283.66395564911608</c:v>
                </c:pt>
                <c:pt idx="684">
                  <c:v>-284.63047074901448</c:v>
                </c:pt>
                <c:pt idx="685">
                  <c:v>-285.58626946326024</c:v>
                </c:pt>
                <c:pt idx="686">
                  <c:v>-286.5313158058691</c:v>
                </c:pt>
                <c:pt idx="687">
                  <c:v>-287.46557419568552</c:v>
                </c:pt>
                <c:pt idx="688">
                  <c:v>-288.38900945772218</c:v>
                </c:pt>
                <c:pt idx="689">
                  <c:v>-289.30158682448433</c:v>
                </c:pt>
                <c:pt idx="690">
                  <c:v>-290.20327193727877</c:v>
                </c:pt>
                <c:pt idx="691">
                  <c:v>-291.09403084750772</c:v>
                </c:pt>
                <c:pt idx="692">
                  <c:v>-291.97383001794651</c:v>
                </c:pt>
                <c:pt idx="693">
                  <c:v>-292.84263632400678</c:v>
                </c:pt>
                <c:pt idx="694">
                  <c:v>-293.70041705498318</c:v>
                </c:pt>
                <c:pt idx="695">
                  <c:v>-294.5471399152853</c:v>
                </c:pt>
                <c:pt idx="696">
                  <c:v>-295.38277302565342</c:v>
                </c:pt>
                <c:pt idx="697">
                  <c:v>-296.20728492435876</c:v>
                </c:pt>
                <c:pt idx="698">
                  <c:v>-297.02064456838792</c:v>
                </c:pt>
                <c:pt idx="699">
                  <c:v>-297.82282133461206</c:v>
                </c:pt>
                <c:pt idx="700">
                  <c:v>-298.61378502093936</c:v>
                </c:pt>
                <c:pt idx="701">
                  <c:v>-299.39350584745245</c:v>
                </c:pt>
                <c:pt idx="702">
                  <c:v>-300.16195445752959</c:v>
                </c:pt>
                <c:pt idx="703">
                  <c:v>-300.91910191894982</c:v>
                </c:pt>
                <c:pt idx="704">
                  <c:v>-301.66491972498244</c:v>
                </c:pt>
                <c:pt idx="705">
                  <c:v>-302.39937979546011</c:v>
                </c:pt>
                <c:pt idx="706">
                  <c:v>-303.12245447783619</c:v>
                </c:pt>
                <c:pt idx="707">
                  <c:v>-303.83411654822589</c:v>
                </c:pt>
                <c:pt idx="708">
                  <c:v>-304.53433921243118</c:v>
                </c:pt>
                <c:pt idx="709">
                  <c:v>-305.22309610694964</c:v>
                </c:pt>
                <c:pt idx="710">
                  <c:v>-305.90036129996696</c:v>
                </c:pt>
                <c:pt idx="711">
                  <c:v>-306.56610929233335</c:v>
                </c:pt>
                <c:pt idx="712">
                  <c:v>-307.22031501852376</c:v>
                </c:pt>
                <c:pt idx="713">
                  <c:v>-307.86295384758114</c:v>
                </c:pt>
                <c:pt idx="714">
                  <c:v>-308.49400158404427</c:v>
                </c:pt>
                <c:pt idx="715">
                  <c:v>-309.11343446885854</c:v>
                </c:pt>
                <c:pt idx="716">
                  <c:v>-309.72122918027043</c:v>
                </c:pt>
                <c:pt idx="717">
                  <c:v>-310.31736283470565</c:v>
                </c:pt>
                <c:pt idx="718">
                  <c:v>-310.90181298763071</c:v>
                </c:pt>
                <c:pt idx="719">
                  <c:v>-311.4745576343978</c:v>
                </c:pt>
                <c:pt idx="720">
                  <c:v>-312.03557521107359</c:v>
                </c:pt>
                <c:pt idx="721">
                  <c:v>-312.58484459525084</c:v>
                </c:pt>
                <c:pt idx="722">
                  <c:v>-313.1223451068438</c:v>
                </c:pt>
                <c:pt idx="723">
                  <c:v>-313.64805650886677</c:v>
                </c:pt>
                <c:pt idx="724">
                  <c:v>-314.16195900819605</c:v>
                </c:pt>
                <c:pt idx="725">
                  <c:v>-314.66403325631495</c:v>
                </c:pt>
                <c:pt idx="726">
                  <c:v>-315.15426035004276</c:v>
                </c:pt>
                <c:pt idx="727">
                  <c:v>-315.63262183224595</c:v>
                </c:pt>
                <c:pt idx="728">
                  <c:v>-316.09909969253329</c:v>
                </c:pt>
                <c:pt idx="729">
                  <c:v>-316.55367636793392</c:v>
                </c:pt>
                <c:pt idx="730">
                  <c:v>-316.9963347435588</c:v>
                </c:pt>
                <c:pt idx="731">
                  <c:v>-317.42705815324467</c:v>
                </c:pt>
                <c:pt idx="732">
                  <c:v>-317.84583038018195</c:v>
                </c:pt>
                <c:pt idx="733">
                  <c:v>-318.25263565752493</c:v>
                </c:pt>
                <c:pt idx="734">
                  <c:v>-318.64745866898585</c:v>
                </c:pt>
                <c:pt idx="735">
                  <c:v>-319.03028454941096</c:v>
                </c:pt>
                <c:pt idx="736">
                  <c:v>-319.4010988853409</c:v>
                </c:pt>
                <c:pt idx="737">
                  <c:v>-319.75988771555279</c:v>
                </c:pt>
                <c:pt idx="738">
                  <c:v>-320.10663753158599</c:v>
                </c:pt>
                <c:pt idx="739">
                  <c:v>-320.44133527825113</c:v>
                </c:pt>
                <c:pt idx="740">
                  <c:v>-320.763968354121</c:v>
                </c:pt>
                <c:pt idx="741">
                  <c:v>-321.07452461200535</c:v>
                </c:pt>
                <c:pt idx="742">
                  <c:v>-321.37299235940839</c:v>
                </c:pt>
                <c:pt idx="743">
                  <c:v>-321.6593603589684</c:v>
                </c:pt>
                <c:pt idx="744">
                  <c:v>-321.93361782888172</c:v>
                </c:pt>
                <c:pt idx="745">
                  <c:v>-322.19575444330781</c:v>
                </c:pt>
                <c:pt idx="746">
                  <c:v>-322.44576033275854</c:v>
                </c:pt>
                <c:pt idx="747">
                  <c:v>-322.68362608446967</c:v>
                </c:pt>
                <c:pt idx="748">
                  <c:v>-322.90934274275514</c:v>
                </c:pt>
                <c:pt idx="749">
                  <c:v>-323.12290180934446</c:v>
                </c:pt>
                <c:pt idx="750">
                  <c:v>-323.3242952437023</c:v>
                </c:pt>
                <c:pt idx="751">
                  <c:v>-323.51351546333166</c:v>
                </c:pt>
                <c:pt idx="752">
                  <c:v>-323.69055534405908</c:v>
                </c:pt>
                <c:pt idx="753">
                  <c:v>-323.85540822030288</c:v>
                </c:pt>
                <c:pt idx="754">
                  <c:v>-324.00806788532429</c:v>
                </c:pt>
                <c:pt idx="755">
                  <c:v>-324.14852859146089</c:v>
                </c:pt>
                <c:pt idx="756">
                  <c:v>-324.27678505034322</c:v>
                </c:pt>
                <c:pt idx="757">
                  <c:v>-324.39283243309382</c:v>
                </c:pt>
                <c:pt idx="758">
                  <c:v>-324.49666637050888</c:v>
                </c:pt>
                <c:pt idx="759">
                  <c:v>-324.58828295322309</c:v>
                </c:pt>
                <c:pt idx="760">
                  <c:v>-324.66767873185643</c:v>
                </c:pt>
                <c:pt idx="761">
                  <c:v>-324.73485071714441</c:v>
                </c:pt>
                <c:pt idx="762">
                  <c:v>-324.7897963800504</c:v>
                </c:pt>
                <c:pt idx="763">
                  <c:v>-324.83251365186067</c:v>
                </c:pt>
                <c:pt idx="764">
                  <c:v>-324.86300092426279</c:v>
                </c:pt>
                <c:pt idx="765">
                  <c:v>-324.88125704940575</c:v>
                </c:pt>
                <c:pt idx="766">
                  <c:v>-324.88728133994334</c:v>
                </c:pt>
                <c:pt idx="767">
                  <c:v>-324.88107356905999</c:v>
                </c:pt>
                <c:pt idx="768">
                  <c:v>-324.86263397047924</c:v>
                </c:pt>
                <c:pt idx="769">
                  <c:v>-324.83196323845527</c:v>
                </c:pt>
                <c:pt idx="770">
                  <c:v>-324.78906252774624</c:v>
                </c:pt>
                <c:pt idx="771">
                  <c:v>-324.7339334535713</c:v>
                </c:pt>
                <c:pt idx="772">
                  <c:v>-324.66657809154941</c:v>
                </c:pt>
                <c:pt idx="773">
                  <c:v>-324.58699897762136</c:v>
                </c:pt>
                <c:pt idx="774">
                  <c:v>-324.49519910795448</c:v>
                </c:pt>
                <c:pt idx="775">
                  <c:v>-324.39118193882933</c:v>
                </c:pt>
                <c:pt idx="776">
                  <c:v>-324.27495138651011</c:v>
                </c:pt>
                <c:pt idx="777">
                  <c:v>-324.1465118270969</c:v>
                </c:pt>
                <c:pt idx="778">
                  <c:v>-324.00586809636093</c:v>
                </c:pt>
                <c:pt idx="779">
                  <c:v>-323.85302548956258</c:v>
                </c:pt>
                <c:pt idx="780">
                  <c:v>-323.68798976125203</c:v>
                </c:pt>
                <c:pt idx="781">
                  <c:v>-323.51076712505255</c:v>
                </c:pt>
                <c:pt idx="782">
                  <c:v>-323.32136425342651</c:v>
                </c:pt>
                <c:pt idx="783">
                  <c:v>-323.11978827742422</c:v>
                </c:pt>
                <c:pt idx="784">
                  <c:v>-322.90604678641557</c:v>
                </c:pt>
                <c:pt idx="785">
                  <c:v>-322.68014782780398</c:v>
                </c:pt>
                <c:pt idx="786">
                  <c:v>-322.44209990672374</c:v>
                </c:pt>
                <c:pt idx="787">
                  <c:v>-322.19191198571951</c:v>
                </c:pt>
                <c:pt idx="788">
                  <c:v>-321.92959348440917</c:v>
                </c:pt>
                <c:pt idx="789">
                  <c:v>-321.65515427912885</c:v>
                </c:pt>
                <c:pt idx="790">
                  <c:v>-321.36860470256136</c:v>
                </c:pt>
                <c:pt idx="791">
                  <c:v>-321.06995554334702</c:v>
                </c:pt>
                <c:pt idx="792">
                  <c:v>-320.75921804567741</c:v>
                </c:pt>
                <c:pt idx="793">
                  <c:v>-320.43640390887236</c:v>
                </c:pt>
                <c:pt idx="794">
                  <c:v>-320.10152528693885</c:v>
                </c:pt>
                <c:pt idx="795">
                  <c:v>-319.75459478811416</c:v>
                </c:pt>
                <c:pt idx="796">
                  <c:v>-319.39562547439044</c:v>
                </c:pt>
                <c:pt idx="797">
                  <c:v>-319.02463086102352</c:v>
                </c:pt>
                <c:pt idx="798">
                  <c:v>-318.64162491602366</c:v>
                </c:pt>
                <c:pt idx="799">
                  <c:v>-318.24662205962994</c:v>
                </c:pt>
                <c:pt idx="800">
                  <c:v>-317.83963716376701</c:v>
                </c:pt>
                <c:pt idx="801">
                  <c:v>-317.42068555148558</c:v>
                </c:pt>
                <c:pt idx="802">
                  <c:v>-316.98978299638497</c:v>
                </c:pt>
                <c:pt idx="803">
                  <c:v>-316.54694572201981</c:v>
                </c:pt>
                <c:pt idx="804">
                  <c:v>-316.0921904012888</c:v>
                </c:pt>
                <c:pt idx="805">
                  <c:v>-315.62553415580709</c:v>
                </c:pt>
                <c:pt idx="806">
                  <c:v>-315.14699455526187</c:v>
                </c:pt>
                <c:pt idx="807">
                  <c:v>-314.65658961675035</c:v>
                </c:pt>
                <c:pt idx="808">
                  <c:v>-314.15433780410194</c:v>
                </c:pt>
                <c:pt idx="809">
                  <c:v>-313.64025802718294</c:v>
                </c:pt>
                <c:pt idx="810">
                  <c:v>-313.11436964118434</c:v>
                </c:pt>
                <c:pt idx="811">
                  <c:v>-312.5766924458934</c:v>
                </c:pt>
                <c:pt idx="812">
                  <c:v>-312.0272466849479</c:v>
                </c:pt>
                <c:pt idx="813">
                  <c:v>-311.46605304507437</c:v>
                </c:pt>
                <c:pt idx="814">
                  <c:v>-310.89313265530876</c:v>
                </c:pt>
                <c:pt idx="815">
                  <c:v>-310.30850708620125</c:v>
                </c:pt>
                <c:pt idx="816">
                  <c:v>-309.71219834900393</c:v>
                </c:pt>
                <c:pt idx="817">
                  <c:v>-309.10422889484227</c:v>
                </c:pt>
                <c:pt idx="818">
                  <c:v>-308.48462161386971</c:v>
                </c:pt>
                <c:pt idx="819">
                  <c:v>-307.85339983440565</c:v>
                </c:pt>
                <c:pt idx="820">
                  <c:v>-307.21058732205762</c:v>
                </c:pt>
                <c:pt idx="821">
                  <c:v>-306.55620827882609</c:v>
                </c:pt>
                <c:pt idx="822">
                  <c:v>-305.89028734219329</c:v>
                </c:pt>
                <c:pt idx="823">
                  <c:v>-305.21284958419585</c:v>
                </c:pt>
                <c:pt idx="824">
                  <c:v>-304.52392051048059</c:v>
                </c:pt>
                <c:pt idx="825">
                  <c:v>-303.82352605934437</c:v>
                </c:pt>
                <c:pt idx="826">
                  <c:v>-303.11169260075746</c:v>
                </c:pt>
                <c:pt idx="827">
                  <c:v>-302.38844693537067</c:v>
                </c:pt>
                <c:pt idx="828">
                  <c:v>-301.65381629350634</c:v>
                </c:pt>
                <c:pt idx="829">
                  <c:v>-300.90782833413317</c:v>
                </c:pt>
                <c:pt idx="830">
                  <c:v>-300.15051114382476</c:v>
                </c:pt>
                <c:pt idx="831">
                  <c:v>-299.38189323570214</c:v>
                </c:pt>
                <c:pt idx="832">
                  <c:v>-298.60200354836036</c:v>
                </c:pt>
                <c:pt idx="833">
                  <c:v>-297.81087144477885</c:v>
                </c:pt>
                <c:pt idx="834">
                  <c:v>-297.00852671121589</c:v>
                </c:pt>
                <c:pt idx="835">
                  <c:v>-296.19499955608723</c:v>
                </c:pt>
                <c:pt idx="836">
                  <c:v>-295.37032060882871</c:v>
                </c:pt>
                <c:pt idx="837">
                  <c:v>-294.53452091874294</c:v>
                </c:pt>
                <c:pt idx="838">
                  <c:v>-293.68763195383053</c:v>
                </c:pt>
                <c:pt idx="839">
                  <c:v>-292.82968559960506</c:v>
                </c:pt>
                <c:pt idx="840">
                  <c:v>-291.96071415789277</c:v>
                </c:pt>
                <c:pt idx="841">
                  <c:v>-291.08075034561625</c:v>
                </c:pt>
                <c:pt idx="842">
                  <c:v>-290.18982729356281</c:v>
                </c:pt>
                <c:pt idx="843">
                  <c:v>-289.28797854513692</c:v>
                </c:pt>
                <c:pt idx="844">
                  <c:v>-288.37523805509738</c:v>
                </c:pt>
                <c:pt idx="845">
                  <c:v>-287.45164018827904</c:v>
                </c:pt>
                <c:pt idx="846">
                  <c:v>-286.51721971829858</c:v>
                </c:pt>
                <c:pt idx="847">
                  <c:v>-285.57201182624584</c:v>
                </c:pt>
                <c:pt idx="848">
                  <c:v>-284.61605209935863</c:v>
                </c:pt>
                <c:pt idx="849">
                  <c:v>-283.64937652968342</c:v>
                </c:pt>
                <c:pt idx="850">
                  <c:v>-282.67202151271994</c:v>
                </c:pt>
                <c:pt idx="851">
                  <c:v>-281.68402384605071</c:v>
                </c:pt>
                <c:pt idx="852">
                  <c:v>-280.68542072795606</c:v>
                </c:pt>
                <c:pt idx="853">
                  <c:v>-279.67624975601336</c:v>
                </c:pt>
                <c:pt idx="854">
                  <c:v>-278.65654892568131</c:v>
                </c:pt>
                <c:pt idx="855">
                  <c:v>-277.62635662886976</c:v>
                </c:pt>
                <c:pt idx="856">
                  <c:v>-276.58571165249384</c:v>
                </c:pt>
                <c:pt idx="857">
                  <c:v>-275.53465317701415</c:v>
                </c:pt>
                <c:pt idx="858">
                  <c:v>-274.47322077496096</c:v>
                </c:pt>
                <c:pt idx="859">
                  <c:v>-273.40145440944491</c:v>
                </c:pt>
                <c:pt idx="860">
                  <c:v>-272.31939443265196</c:v>
                </c:pt>
                <c:pt idx="861">
                  <c:v>-271.22708158432442</c:v>
                </c:pt>
                <c:pt idx="862">
                  <c:v>-270.12455699022678</c:v>
                </c:pt>
                <c:pt idx="863">
                  <c:v>-269.01186216059767</c:v>
                </c:pt>
                <c:pt idx="864">
                  <c:v>-267.88903898858678</c:v>
                </c:pt>
                <c:pt idx="865">
                  <c:v>-266.75612974867749</c:v>
                </c:pt>
                <c:pt idx="866">
                  <c:v>-265.61317709509552</c:v>
                </c:pt>
                <c:pt idx="867">
                  <c:v>-264.46022406020268</c:v>
                </c:pt>
                <c:pt idx="868">
                  <c:v>-263.29731405287691</c:v>
                </c:pt>
                <c:pt idx="869">
                  <c:v>-262.12449085687791</c:v>
                </c:pt>
                <c:pt idx="870">
                  <c:v>-260.9417986291985</c:v>
                </c:pt>
                <c:pt idx="871">
                  <c:v>-259.74928189840239</c:v>
                </c:pt>
                <c:pt idx="872">
                  <c:v>-258.54698556294727</c:v>
                </c:pt>
                <c:pt idx="873">
                  <c:v>-257.33495488949478</c:v>
                </c:pt>
                <c:pt idx="874">
                  <c:v>-256.11323551120597</c:v>
                </c:pt>
                <c:pt idx="875">
                  <c:v>-254.88187342602342</c:v>
                </c:pt>
                <c:pt idx="876">
                  <c:v>-253.64091499493904</c:v>
                </c:pt>
                <c:pt idx="877">
                  <c:v>-252.39040694024891</c:v>
                </c:pt>
                <c:pt idx="878">
                  <c:v>-251.13039634379413</c:v>
                </c:pt>
                <c:pt idx="879">
                  <c:v>-249.86093064518798</c:v>
                </c:pt>
                <c:pt idx="880">
                  <c:v>-248.58205764003</c:v>
                </c:pt>
                <c:pt idx="881">
                  <c:v>-247.29382547810644</c:v>
                </c:pt>
                <c:pt idx="882">
                  <c:v>-245.99628266157742</c:v>
                </c:pt>
                <c:pt idx="883">
                  <c:v>-244.68947804315076</c:v>
                </c:pt>
                <c:pt idx="884">
                  <c:v>-243.37346082424264</c:v>
                </c:pt>
                <c:pt idx="885">
                  <c:v>-242.04828055312532</c:v>
                </c:pt>
                <c:pt idx="886">
                  <c:v>-240.71398712306143</c:v>
                </c:pt>
                <c:pt idx="887">
                  <c:v>-239.37063077042566</c:v>
                </c:pt>
                <c:pt idx="888">
                  <c:v>-238.01826207281326</c:v>
                </c:pt>
                <c:pt idx="889">
                  <c:v>-236.65693194713583</c:v>
                </c:pt>
                <c:pt idx="890">
                  <c:v>-235.28669164770417</c:v>
                </c:pt>
                <c:pt idx="891">
                  <c:v>-233.90759276429873</c:v>
                </c:pt>
                <c:pt idx="892">
                  <c:v>-232.51968722022707</c:v>
                </c:pt>
                <c:pt idx="893">
                  <c:v>-231.12302727036916</c:v>
                </c:pt>
                <c:pt idx="894">
                  <c:v>-229.71766549920969</c:v>
                </c:pt>
                <c:pt idx="895">
                  <c:v>-228.30365481885843</c:v>
                </c:pt>
                <c:pt idx="896">
                  <c:v>-226.88104846705812</c:v>
                </c:pt>
                <c:pt idx="897">
                  <c:v>-225.44990000518001</c:v>
                </c:pt>
                <c:pt idx="898">
                  <c:v>-224.01026331620713</c:v>
                </c:pt>
                <c:pt idx="899">
                  <c:v>-222.56219260270578</c:v>
                </c:pt>
                <c:pt idx="900">
                  <c:v>-221.10574238478472</c:v>
                </c:pt>
                <c:pt idx="901">
                  <c:v>-219.64096749804247</c:v>
                </c:pt>
                <c:pt idx="902">
                  <c:v>-218.1679230915027</c:v>
                </c:pt>
                <c:pt idx="903">
                  <c:v>-216.68666462553801</c:v>
                </c:pt>
                <c:pt idx="904">
                  <c:v>-215.19724786978162</c:v>
                </c:pt>
                <c:pt idx="905">
                  <c:v>-213.69972890102787</c:v>
                </c:pt>
                <c:pt idx="906">
                  <c:v>-212.19416410112066</c:v>
                </c:pt>
                <c:pt idx="907">
                  <c:v>-210.6806101548309</c:v>
                </c:pt>
                <c:pt idx="908">
                  <c:v>-209.15912404772223</c:v>
                </c:pt>
                <c:pt idx="909">
                  <c:v>-207.62976306400537</c:v>
                </c:pt>
                <c:pt idx="910">
                  <c:v>-206.0925847843817</c:v>
                </c:pt>
                <c:pt idx="911">
                  <c:v>-204.54764708387492</c:v>
                </c:pt>
                <c:pt idx="912">
                  <c:v>-202.99500812965226</c:v>
                </c:pt>
                <c:pt idx="913">
                  <c:v>-201.43472637883463</c:v>
                </c:pt>
                <c:pt idx="914">
                  <c:v>-199.86686057629535</c:v>
                </c:pt>
                <c:pt idx="915">
                  <c:v>-198.29146975244873</c:v>
                </c:pt>
                <c:pt idx="916">
                  <c:v>-196.70861322102726</c:v>
                </c:pt>
                <c:pt idx="917">
                  <c:v>-195.11835057684871</c:v>
                </c:pt>
                <c:pt idx="918">
                  <c:v>-193.52074169357221</c:v>
                </c:pt>
                <c:pt idx="919">
                  <c:v>-191.91584672144401</c:v>
                </c:pt>
                <c:pt idx="920">
                  <c:v>-190.30372608503288</c:v>
                </c:pt>
                <c:pt idx="921">
                  <c:v>-188.68444048095512</c:v>
                </c:pt>
                <c:pt idx="922">
                  <c:v>-187.05805087558917</c:v>
                </c:pt>
                <c:pt idx="923">
                  <c:v>-185.4246185027805</c:v>
                </c:pt>
                <c:pt idx="924">
                  <c:v>-183.78420486153578</c:v>
                </c:pt>
                <c:pt idx="925">
                  <c:v>-182.13687171370779</c:v>
                </c:pt>
                <c:pt idx="926">
                  <c:v>-180.48268108166977</c:v>
                </c:pt>
                <c:pt idx="927">
                  <c:v>-178.82169524598046</c:v>
                </c:pt>
                <c:pt idx="928">
                  <c:v>-177.15397674303924</c:v>
                </c:pt>
                <c:pt idx="929">
                  <c:v>-175.4795883627315</c:v>
                </c:pt>
                <c:pt idx="930">
                  <c:v>-173.7985931460646</c:v>
                </c:pt>
                <c:pt idx="931">
                  <c:v>-172.11105438279452</c:v>
                </c:pt>
                <c:pt idx="932">
                  <c:v>-170.41703560904276</c:v>
                </c:pt>
                <c:pt idx="933">
                  <c:v>-168.71660060490444</c:v>
                </c:pt>
                <c:pt idx="934">
                  <c:v>-167.00981339204677</c:v>
                </c:pt>
                <c:pt idx="935">
                  <c:v>-165.29673823129872</c:v>
                </c:pt>
                <c:pt idx="936">
                  <c:v>-163.57743962023159</c:v>
                </c:pt>
                <c:pt idx="937">
                  <c:v>-161.85198229073055</c:v>
                </c:pt>
                <c:pt idx="938">
                  <c:v>-160.12043120655773</c:v>
                </c:pt>
                <c:pt idx="939">
                  <c:v>-158.38285156090598</c:v>
                </c:pt>
                <c:pt idx="940">
                  <c:v>-156.63930877394466</c:v>
                </c:pt>
                <c:pt idx="941">
                  <c:v>-154.88986849035632</c:v>
                </c:pt>
                <c:pt idx="942">
                  <c:v>-153.13459657686533</c:v>
                </c:pt>
                <c:pt idx="943">
                  <c:v>-151.37355911975789</c:v>
                </c:pt>
                <c:pt idx="944">
                  <c:v>-149.60682242239386</c:v>
                </c:pt>
                <c:pt idx="945">
                  <c:v>-147.83445300271052</c:v>
                </c:pt>
                <c:pt idx="946">
                  <c:v>-146.0565175907181</c:v>
                </c:pt>
                <c:pt idx="947">
                  <c:v>-144.27308312598731</c:v>
                </c:pt>
                <c:pt idx="948">
                  <c:v>-142.48421675512927</c:v>
                </c:pt>
                <c:pt idx="949">
                  <c:v>-140.68998582926719</c:v>
                </c:pt>
                <c:pt idx="950">
                  <c:v>-138.8904579015007</c:v>
                </c:pt>
                <c:pt idx="951">
                  <c:v>-137.08570072436245</c:v>
                </c:pt>
                <c:pt idx="952">
                  <c:v>-135.27578224726722</c:v>
                </c:pt>
                <c:pt idx="953">
                  <c:v>-133.46077061395368</c:v>
                </c:pt>
                <c:pt idx="954">
                  <c:v>-131.64073415991862</c:v>
                </c:pt>
                <c:pt idx="955">
                  <c:v>-129.81574140984421</c:v>
                </c:pt>
                <c:pt idx="956">
                  <c:v>-127.98586107501797</c:v>
                </c:pt>
                <c:pt idx="957">
                  <c:v>-126.1511620507459</c:v>
                </c:pt>
                <c:pt idx="958">
                  <c:v>-124.31171341375841</c:v>
                </c:pt>
                <c:pt idx="959">
                  <c:v>-122.46758441960966</c:v>
                </c:pt>
                <c:pt idx="960">
                  <c:v>-120.61884450007007</c:v>
                </c:pt>
                <c:pt idx="961">
                  <c:v>-118.76556326051214</c:v>
                </c:pt>
                <c:pt idx="962">
                  <c:v>-116.90781047728989</c:v>
                </c:pt>
                <c:pt idx="963">
                  <c:v>-115.04565609511168</c:v>
                </c:pt>
                <c:pt idx="964">
                  <c:v>-113.17917022440686</c:v>
                </c:pt>
                <c:pt idx="965">
                  <c:v>-111.30842313868601</c:v>
                </c:pt>
                <c:pt idx="966">
                  <c:v>-109.43348527189525</c:v>
                </c:pt>
                <c:pt idx="967">
                  <c:v>-107.55442721576425</c:v>
                </c:pt>
                <c:pt idx="968">
                  <c:v>-105.67131971714853</c:v>
                </c:pt>
                <c:pt idx="969">
                  <c:v>-103.78423367536585</c:v>
                </c:pt>
                <c:pt idx="970">
                  <c:v>-101.89324013952674</c:v>
                </c:pt>
                <c:pt idx="971">
                  <c:v>-99.998410305859593</c:v>
                </c:pt>
                <c:pt idx="972">
                  <c:v>-98.099815515030002</c:v>
                </c:pt>
                <c:pt idx="973">
                  <c:v>-96.197527249454936</c:v>
                </c:pt>
                <c:pt idx="974">
                  <c:v>-94.291617130611215</c:v>
                </c:pt>
                <c:pt idx="975">
                  <c:v>-92.382156916339113</c:v>
                </c:pt>
                <c:pt idx="976">
                  <c:v>-90.469218498140606</c:v>
                </c:pt>
                <c:pt idx="977">
                  <c:v>-88.552873898472612</c:v>
                </c:pt>
                <c:pt idx="978">
                  <c:v>-86.633195268035351</c:v>
                </c:pt>
                <c:pt idx="979">
                  <c:v>-84.710254883055896</c:v>
                </c:pt>
                <c:pt idx="980">
                  <c:v>-82.784125142566921</c:v>
                </c:pt>
                <c:pt idx="981">
                  <c:v>-80.854878565680878</c:v>
                </c:pt>
                <c:pt idx="982">
                  <c:v>-78.922587788859659</c:v>
                </c:pt>
                <c:pt idx="983">
                  <c:v>-76.987325563179766</c:v>
                </c:pt>
                <c:pt idx="984">
                  <c:v>-75.049164751593281</c:v>
                </c:pt>
                <c:pt idx="985">
                  <c:v>-73.108178326184529</c:v>
                </c:pt>
                <c:pt idx="986">
                  <c:v>-71.164439365422666</c:v>
                </c:pt>
                <c:pt idx="987">
                  <c:v>-69.218021051410318</c:v>
                </c:pt>
                <c:pt idx="988">
                  <c:v>-67.268996667128164</c:v>
                </c:pt>
                <c:pt idx="989">
                  <c:v>-65.317439593675886</c:v>
                </c:pt>
                <c:pt idx="990">
                  <c:v>-63.363423307509365</c:v>
                </c:pt>
                <c:pt idx="991">
                  <c:v>-61.407021377674241</c:v>
                </c:pt>
                <c:pt idx="992">
                  <c:v>-59.448307463036038</c:v>
                </c:pt>
                <c:pt idx="993">
                  <c:v>-57.487355309506924</c:v>
                </c:pt>
                <c:pt idx="994">
                  <c:v>-55.524238747269116</c:v>
                </c:pt>
                <c:pt idx="995">
                  <c:v>-53.559031687995208</c:v>
                </c:pt>
                <c:pt idx="996">
                  <c:v>-51.591808122065359</c:v>
                </c:pt>
                <c:pt idx="997">
                  <c:v>-49.622642115781538</c:v>
                </c:pt>
                <c:pt idx="998">
                  <c:v>-47.651607808578923</c:v>
                </c:pt>
                <c:pt idx="999">
                  <c:v>-45.678779410234561</c:v>
                </c:pt>
                <c:pt idx="1000">
                  <c:v>-43.704231198073295</c:v>
                </c:pt>
                <c:pt idx="1001">
                  <c:v>-41.728037514171305</c:v>
                </c:pt>
                <c:pt idx="1002">
                  <c:v>-39.75027276255701</c:v>
                </c:pt>
                <c:pt idx="1003">
                  <c:v>-37.771011406409833</c:v>
                </c:pt>
                <c:pt idx="1004">
                  <c:v>-35.790327965256587</c:v>
                </c:pt>
                <c:pt idx="1005">
                  <c:v>-33.808297012165845</c:v>
                </c:pt>
                <c:pt idx="1006">
                  <c:v>-31.824993170940218</c:v>
                </c:pt>
                <c:pt idx="1007">
                  <c:v>-29.840491113306793</c:v>
                </c:pt>
                <c:pt idx="1008">
                  <c:v>-27.85486555610569</c:v>
                </c:pt>
                <c:pt idx="1009">
                  <c:v>-25.868191258476987</c:v>
                </c:pt>
                <c:pt idx="1010">
                  <c:v>-23.880543019046012</c:v>
                </c:pt>
                <c:pt idx="1011">
                  <c:v>-21.891995673107179</c:v>
                </c:pt>
                <c:pt idx="1012">
                  <c:v>-19.902624089806395</c:v>
                </c:pt>
                <c:pt idx="1013">
                  <c:v>-17.912503169322271</c:v>
                </c:pt>
                <c:pt idx="1014">
                  <c:v>-15.921707840046064</c:v>
                </c:pt>
                <c:pt idx="1015">
                  <c:v>-13.930313055760655</c:v>
                </c:pt>
                <c:pt idx="1016">
                  <c:v>-11.9383937928185</c:v>
                </c:pt>
                <c:pt idx="1017">
                  <c:v>-9.9460250473187664</c:v>
                </c:pt>
                <c:pt idx="1018">
                  <c:v>-7.9532818322837189</c:v>
                </c:pt>
                <c:pt idx="1019">
                  <c:v>-5.9602391748344603</c:v>
                </c:pt>
                <c:pt idx="1020">
                  <c:v>-3.9669721133661535</c:v>
                </c:pt>
                <c:pt idx="1021">
                  <c:v>-1.9735556947228123</c:v>
                </c:pt>
                <c:pt idx="1022">
                  <c:v>1.9935028628229642E-2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D1-4F07-A9F6-6139EBAEA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232056"/>
        <c:axId val="304232448"/>
      </c:lineChart>
      <c:lineChart>
        <c:grouping val="standard"/>
        <c:varyColors val="0"/>
        <c:ser>
          <c:idx val="1"/>
          <c:order val="1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'3-2'!$H$27:$H$1050</c:f>
              <c:numCache>
                <c:formatCode>0.0000</c:formatCode>
                <c:ptCount val="1024"/>
                <c:pt idx="0">
                  <c:v>0</c:v>
                </c:pt>
                <c:pt idx="1">
                  <c:v>1.9934712341609594E-5</c:v>
                </c:pt>
                <c:pt idx="2">
                  <c:v>3.98686741379077E-5</c:v>
                </c:pt>
                <c:pt idx="3">
                  <c:v>5.9801134871840996E-5</c:v>
                </c:pt>
                <c:pt idx="4">
                  <c:v>7.9731344082871393E-5</c:v>
                </c:pt>
                <c:pt idx="5">
                  <c:v>9.9658551395231043E-5</c:v>
                </c:pt>
                <c:pt idx="6">
                  <c:v>1.1958200654617407E-4</c:v>
                </c:pt>
                <c:pt idx="7">
                  <c:v>1.395009594142242E-4</c:v>
                </c:pt>
                <c:pt idx="8">
                  <c:v>1.5941466004741668E-4</c:v>
                </c:pt>
                <c:pt idx="9">
                  <c:v>1.7932235869153458E-4</c:v>
                </c:pt>
                <c:pt idx="10">
                  <c:v>1.9922330581833658E-4</c:v>
                </c:pt>
                <c:pt idx="11">
                  <c:v>2.1911675215377735E-4</c:v>
                </c:pt>
                <c:pt idx="12">
                  <c:v>2.3900194870621756E-4</c:v>
                </c:pt>
                <c:pt idx="13">
                  <c:v>2.5887814679462353E-4</c:v>
                </c:pt>
                <c:pt idx="14">
                  <c:v>2.7874459807675548E-4</c:v>
                </c:pt>
                <c:pt idx="15">
                  <c:v>2.9860055457734232E-4</c:v>
                </c:pt>
                <c:pt idx="16">
                  <c:v>3.1844526871624337E-4</c:v>
                </c:pt>
                <c:pt idx="17">
                  <c:v>3.38277993336595E-4</c:v>
                </c:pt>
                <c:pt idx="18">
                  <c:v>3.5809798173294048E-4</c:v>
                </c:pt>
                <c:pt idx="19">
                  <c:v>3.7790448767934459E-4</c:v>
                </c:pt>
                <c:pt idx="20">
                  <c:v>3.9769676545748836E-4</c:v>
                </c:pt>
                <c:pt idx="21">
                  <c:v>4.1747406988474587E-4</c:v>
                </c:pt>
                <c:pt idx="22">
                  <c:v>4.3723565634224044E-4</c:v>
                </c:pt>
                <c:pt idx="23">
                  <c:v>4.5698078080287944E-4</c:v>
                </c:pt>
                <c:pt idx="24">
                  <c:v>4.7670869985936757E-4</c:v>
                </c:pt>
                <c:pt idx="25">
                  <c:v>4.9641867075219542E-4</c:v>
                </c:pt>
                <c:pt idx="26">
                  <c:v>5.1610995139760561E-4</c:v>
                </c:pt>
                <c:pt idx="27">
                  <c:v>5.3578180041553109E-4</c:v>
                </c:pt>
                <c:pt idx="28">
                  <c:v>5.554334771575095E-4</c:v>
                </c:pt>
                <c:pt idx="29">
                  <c:v>5.7506424173456782E-4</c:v>
                </c:pt>
                <c:pt idx="30">
                  <c:v>5.946733550450797E-4</c:v>
                </c:pt>
                <c:pt idx="31">
                  <c:v>6.1426007880259221E-4</c:v>
                </c:pt>
                <c:pt idx="32">
                  <c:v>6.3382367556362343E-4</c:v>
                </c:pt>
                <c:pt idx="33">
                  <c:v>6.5336340875542676E-4</c:v>
                </c:pt>
                <c:pt idx="34">
                  <c:v>6.7287854270372269E-4</c:v>
                </c:pt>
                <c:pt idx="35">
                  <c:v>6.9236834266039795E-4</c:v>
                </c:pt>
                <c:pt idx="36">
                  <c:v>7.1183207483116776E-4</c:v>
                </c:pt>
                <c:pt idx="37">
                  <c:v>7.3126900640320424E-4</c:v>
                </c:pt>
                <c:pt idx="38">
                  <c:v>7.5067840557272673E-4</c:v>
                </c:pt>
                <c:pt idx="39">
                  <c:v>7.7005954157255386E-4</c:v>
                </c:pt>
                <c:pt idx="40">
                  <c:v>7.8941168469961781E-4</c:v>
                </c:pt>
                <c:pt idx="41">
                  <c:v>8.08734106342437E-4</c:v>
                </c:pt>
                <c:pt idx="42">
                  <c:v>8.2802607900854877E-4</c:v>
                </c:pt>
                <c:pt idx="43">
                  <c:v>8.4728687635189995E-4</c:v>
                </c:pt>
                <c:pt idx="44">
                  <c:v>8.6651577320019353E-4</c:v>
                </c:pt>
                <c:pt idx="45">
                  <c:v>8.8571204558219132E-4</c:v>
                </c:pt>
                <c:pt idx="46">
                  <c:v>9.0487497075497191E-4</c:v>
                </c:pt>
                <c:pt idx="47">
                  <c:v>9.2400382723114205E-4</c:v>
                </c:pt>
                <c:pt idx="48">
                  <c:v>9.4309789480600083E-4</c:v>
                </c:pt>
                <c:pt idx="49">
                  <c:v>9.62156454584655E-4</c:v>
                </c:pt>
                <c:pt idx="50">
                  <c:v>9.8117878900908645E-4</c:v>
                </c:pt>
                <c:pt idx="51">
                  <c:v>1.0001641818851673E-3</c:v>
                </c:pt>
                <c:pt idx="52">
                  <c:v>1.0191119184096255E-3</c:v>
                </c:pt>
                <c:pt idx="53">
                  <c:v>1.0380212851969573E-3</c:v>
                </c:pt>
                <c:pt idx="54">
                  <c:v>1.0568915703062854E-3</c:v>
                </c:pt>
                <c:pt idx="55">
                  <c:v>1.0757220632681647E-3</c:v>
                </c:pt>
                <c:pt idx="56">
                  <c:v>1.0945120551113317E-3</c:v>
                </c:pt>
                <c:pt idx="57">
                  <c:v>1.1132608383893957E-3</c:v>
                </c:pt>
                <c:pt idx="58">
                  <c:v>1.1319677072074768E-3</c:v>
                </c:pt>
                <c:pt idx="59">
                  <c:v>1.1506319572487814E-3</c:v>
                </c:pt>
                <c:pt idx="60">
                  <c:v>1.1692528858011191E-3</c:v>
                </c:pt>
                <c:pt idx="61">
                  <c:v>1.1878297917833616E-3</c:v>
                </c:pt>
                <c:pt idx="62">
                  <c:v>1.2063619757718383E-3</c:v>
                </c:pt>
                <c:pt idx="63">
                  <c:v>1.2248487400266688E-3</c:v>
                </c:pt>
                <c:pt idx="64">
                  <c:v>1.2432893885180334E-3</c:v>
                </c:pt>
                <c:pt idx="65">
                  <c:v>1.2616832269523785E-3</c:v>
                </c:pt>
                <c:pt idx="66">
                  <c:v>1.2800295627985576E-3</c:v>
                </c:pt>
                <c:pt idx="67">
                  <c:v>1.2983277053139044E-3</c:v>
                </c:pt>
                <c:pt idx="68">
                  <c:v>1.3165769655702402E-3</c:v>
                </c:pt>
                <c:pt idx="69">
                  <c:v>1.3347766564798106E-3</c:v>
                </c:pt>
                <c:pt idx="70">
                  <c:v>1.3529260928211574E-3</c:v>
                </c:pt>
                <c:pt idx="71">
                  <c:v>1.3710245912649133E-3</c:v>
                </c:pt>
                <c:pt idx="72">
                  <c:v>1.3890714703995329E-3</c:v>
                </c:pt>
                <c:pt idx="73">
                  <c:v>1.4070660507569457E-3</c:v>
                </c:pt>
                <c:pt idx="74">
                  <c:v>1.4250076548381397E-3</c:v>
                </c:pt>
                <c:pt idx="75">
                  <c:v>1.4428956071386692E-3</c:v>
                </c:pt>
                <c:pt idx="76">
                  <c:v>1.460729234174086E-3</c:v>
                </c:pt>
                <c:pt idx="77">
                  <c:v>1.4785078645052974E-3</c:v>
                </c:pt>
                <c:pt idx="78">
                  <c:v>1.4962308287638473E-3</c:v>
                </c:pt>
                <c:pt idx="79">
                  <c:v>1.5138974596771151E-3</c:v>
                </c:pt>
                <c:pt idx="80">
                  <c:v>1.5315070920934417E-3</c:v>
                </c:pt>
                <c:pt idx="81">
                  <c:v>1.5490590630071702E-3</c:v>
                </c:pt>
                <c:pt idx="82">
                  <c:v>1.5665527115836092E-3</c:v>
                </c:pt>
                <c:pt idx="83">
                  <c:v>1.583987379183913E-3</c:v>
                </c:pt>
                <c:pt idx="84">
                  <c:v>1.6013624093898808E-3</c:v>
                </c:pt>
                <c:pt idx="85">
                  <c:v>1.6186771480286681E-3</c:v>
                </c:pt>
                <c:pt idx="86">
                  <c:v>1.6359309431974198E-3</c:v>
                </c:pt>
                <c:pt idx="87">
                  <c:v>1.6531231452878113E-3</c:v>
                </c:pt>
                <c:pt idx="88">
                  <c:v>1.6702531070105098E-3</c:v>
                </c:pt>
                <c:pt idx="89">
                  <c:v>1.6873201834195417E-3</c:v>
                </c:pt>
                <c:pt idx="90">
                  <c:v>1.7043237319365749E-3</c:v>
                </c:pt>
                <c:pt idx="91">
                  <c:v>1.7212631123751159E-3</c:v>
                </c:pt>
                <c:pt idx="92">
                  <c:v>1.7381376869646092E-3</c:v>
                </c:pt>
                <c:pt idx="93">
                  <c:v>1.7549468203744499E-3</c:v>
                </c:pt>
                <c:pt idx="94">
                  <c:v>1.7716898797379046E-3</c:v>
                </c:pt>
                <c:pt idx="95">
                  <c:v>1.7883662346759399E-3</c:v>
                </c:pt>
                <c:pt idx="96">
                  <c:v>1.8049752573209555E-3</c:v>
                </c:pt>
                <c:pt idx="97">
                  <c:v>1.8215163223404222E-3</c:v>
                </c:pt>
                <c:pt idx="98">
                  <c:v>1.8379888069604278E-3</c:v>
                </c:pt>
                <c:pt idx="99">
                  <c:v>1.8543920909891239E-3</c:v>
                </c:pt>
                <c:pt idx="100">
                  <c:v>1.8707255568400751E-3</c:v>
                </c:pt>
                <c:pt idx="101">
                  <c:v>1.8869885895555134E-3</c:v>
                </c:pt>
                <c:pt idx="102">
                  <c:v>1.9031805768294902E-3</c:v>
                </c:pt>
                <c:pt idx="103">
                  <c:v>1.9193009090309298E-3</c:v>
                </c:pt>
                <c:pt idx="104">
                  <c:v>1.9353489792265813E-3</c:v>
                </c:pt>
                <c:pt idx="105">
                  <c:v>1.9513241832038715E-3</c:v>
                </c:pt>
                <c:pt idx="106">
                  <c:v>1.9672259194936531E-3</c:v>
                </c:pt>
                <c:pt idx="107">
                  <c:v>1.9830535893928486E-3</c:v>
                </c:pt>
                <c:pt idx="108">
                  <c:v>1.9988065969869934E-3</c:v>
                </c:pt>
                <c:pt idx="109">
                  <c:v>2.0144843491726712E-3</c:v>
                </c:pt>
                <c:pt idx="110">
                  <c:v>2.0300862556798453E-3</c:v>
                </c:pt>
                <c:pt idx="111">
                  <c:v>2.0456117290940799E-3</c:v>
                </c:pt>
                <c:pt idx="112">
                  <c:v>2.0610601848786605E-3</c:v>
                </c:pt>
                <c:pt idx="113">
                  <c:v>2.0764310413965976E-3</c:v>
                </c:pt>
                <c:pt idx="114">
                  <c:v>2.0917237199325287E-3</c:v>
                </c:pt>
                <c:pt idx="115">
                  <c:v>2.1069376447145037E-3</c:v>
                </c:pt>
                <c:pt idx="116">
                  <c:v>2.1220722429356668E-3</c:v>
                </c:pt>
                <c:pt idx="117">
                  <c:v>2.1371269447758201E-3</c:v>
                </c:pt>
                <c:pt idx="118">
                  <c:v>2.1521011834228776E-3</c:v>
                </c:pt>
                <c:pt idx="119">
                  <c:v>2.1669943950942063E-3</c:v>
                </c:pt>
                <c:pt idx="120">
                  <c:v>2.1818060190578522E-3</c:v>
                </c:pt>
                <c:pt idx="121">
                  <c:v>2.1965354976536539E-3</c:v>
                </c:pt>
                <c:pt idx="122">
                  <c:v>2.2111822763142357E-3</c:v>
                </c:pt>
                <c:pt idx="123">
                  <c:v>2.2257458035858887E-3</c:v>
                </c:pt>
                <c:pt idx="124">
                  <c:v>2.2402255311493339E-3</c:v>
                </c:pt>
                <c:pt idx="125">
                  <c:v>2.2546209138403633E-3</c:v>
                </c:pt>
                <c:pt idx="126">
                  <c:v>2.2689314096703711E-3</c:v>
                </c:pt>
                <c:pt idx="127">
                  <c:v>2.2831564798467532E-3</c:v>
                </c:pt>
                <c:pt idx="128">
                  <c:v>2.8735106693633488</c:v>
                </c:pt>
                <c:pt idx="129">
                  <c:v>2.8910880070008074</c:v>
                </c:pt>
                <c:pt idx="130">
                  <c:v>2.9085564946828923</c:v>
                </c:pt>
                <c:pt idx="131">
                  <c:v>2.9259154747180722</c:v>
                </c:pt>
                <c:pt idx="132">
                  <c:v>2.9431642935377935</c:v>
                </c:pt>
                <c:pt idx="133">
                  <c:v>2.9603023017210925</c:v>
                </c:pt>
                <c:pt idx="134">
                  <c:v>2.977328854019047</c:v>
                </c:pt>
                <c:pt idx="135">
                  <c:v>2.9942433093790646</c:v>
                </c:pt>
                <c:pt idx="136">
                  <c:v>3.0110450309690249</c:v>
                </c:pt>
                <c:pt idx="137">
                  <c:v>3.0277333862012479</c:v>
                </c:pt>
                <c:pt idx="138">
                  <c:v>3.0443077467563229</c:v>
                </c:pt>
                <c:pt idx="139">
                  <c:v>3.0607674886067531</c:v>
                </c:pt>
                <c:pt idx="140">
                  <c:v>3.0771119920404573</c:v>
                </c:pt>
                <c:pt idx="141">
                  <c:v>3.0933406416841014</c:v>
                </c:pt>
                <c:pt idx="142">
                  <c:v>3.109452826526264</c:v>
                </c:pt>
                <c:pt idx="143">
                  <c:v>3.1254479399404445</c:v>
                </c:pt>
                <c:pt idx="144">
                  <c:v>3.1413253797079022</c:v>
                </c:pt>
                <c:pt idx="145">
                  <c:v>3.1570845480403276</c:v>
                </c:pt>
                <c:pt idx="146">
                  <c:v>3.172724851602351</c:v>
                </c:pt>
                <c:pt idx="147">
                  <c:v>3.1882457015338841</c:v>
                </c:pt>
                <c:pt idx="148">
                  <c:v>3.2036465134722842</c:v>
                </c:pt>
                <c:pt idx="149">
                  <c:v>3.2189267075743624</c:v>
                </c:pt>
                <c:pt idx="150">
                  <c:v>3.2340857085382102</c:v>
                </c:pt>
                <c:pt idx="151">
                  <c:v>3.2491229456248631</c:v>
                </c:pt>
                <c:pt idx="152">
                  <c:v>3.2640378526797855</c:v>
                </c:pt>
                <c:pt idx="153">
                  <c:v>3.2788298681541894</c:v>
                </c:pt>
                <c:pt idx="154">
                  <c:v>3.2934984351261747</c:v>
                </c:pt>
                <c:pt idx="155">
                  <c:v>3.3080430013217006</c:v>
                </c:pt>
                <c:pt idx="156">
                  <c:v>3.3224630191353728</c:v>
                </c:pt>
                <c:pt idx="157">
                  <c:v>3.336757945651069</c:v>
                </c:pt>
                <c:pt idx="158">
                  <c:v>3.3509272426623733</c:v>
                </c:pt>
                <c:pt idx="159">
                  <c:v>3.3649703766928427</c:v>
                </c:pt>
                <c:pt idx="160">
                  <c:v>3.3788868190160901</c:v>
                </c:pt>
                <c:pt idx="161">
                  <c:v>3.392676045675695</c:v>
                </c:pt>
                <c:pt idx="162">
                  <c:v>3.4063375375049283</c:v>
                </c:pt>
                <c:pt idx="163">
                  <c:v>3.4198707801462964</c:v>
                </c:pt>
                <c:pt idx="164">
                  <c:v>3.4332752640709137</c:v>
                </c:pt>
                <c:pt idx="165">
                  <c:v>3.4465504845976773</c:v>
                </c:pt>
                <c:pt idx="166">
                  <c:v>3.459695941912277</c:v>
                </c:pt>
                <c:pt idx="167">
                  <c:v>3.4727111410860076</c:v>
                </c:pt>
                <c:pt idx="168">
                  <c:v>3.4855955920944064</c:v>
                </c:pt>
                <c:pt idx="169">
                  <c:v>3.4983488098356998</c:v>
                </c:pt>
                <c:pt idx="170">
                  <c:v>3.5109703141490711</c:v>
                </c:pt>
                <c:pt idx="171">
                  <c:v>3.5234596298327334</c:v>
                </c:pt>
                <c:pt idx="172">
                  <c:v>3.535816286661829</c:v>
                </c:pt>
                <c:pt idx="173">
                  <c:v>3.5480398194061227</c:v>
                </c:pt>
                <c:pt idx="174">
                  <c:v>3.5601297678475303</c:v>
                </c:pt>
                <c:pt idx="175">
                  <c:v>3.5720856767974323</c:v>
                </c:pt>
                <c:pt idx="176">
                  <c:v>3.5839070961138249</c:v>
                </c:pt>
                <c:pt idx="177">
                  <c:v>3.5955935807182589</c:v>
                </c:pt>
                <c:pt idx="178">
                  <c:v>3.6071446906126012</c:v>
                </c:pt>
                <c:pt idx="179">
                  <c:v>3.618559990895597</c:v>
                </c:pt>
                <c:pt idx="180">
                  <c:v>3.6298390517792498</c:v>
                </c:pt>
                <c:pt idx="181">
                  <c:v>3.6409814486049981</c:v>
                </c:pt>
                <c:pt idx="182">
                  <c:v>3.6519867618597059</c:v>
                </c:pt>
                <c:pt idx="183">
                  <c:v>3.6628545771914562</c:v>
                </c:pt>
                <c:pt idx="184">
                  <c:v>3.6735844854251516</c:v>
                </c:pt>
                <c:pt idx="185">
                  <c:v>3.6841760825779235</c:v>
                </c:pt>
                <c:pt idx="186">
                  <c:v>3.6946289698743353</c:v>
                </c:pt>
                <c:pt idx="187">
                  <c:v>3.7049427537614026</c:v>
                </c:pt>
                <c:pt idx="188">
                  <c:v>3.7151170459234066</c:v>
                </c:pt>
                <c:pt idx="189">
                  <c:v>3.725151463296517</c:v>
                </c:pt>
                <c:pt idx="190">
                  <c:v>3.7350456280832121</c:v>
                </c:pt>
                <c:pt idx="191">
                  <c:v>3.7447991677665042</c:v>
                </c:pt>
                <c:pt idx="192">
                  <c:v>3.7544117151239647</c:v>
                </c:pt>
                <c:pt idx="193">
                  <c:v>3.7638829082415497</c:v>
                </c:pt>
                <c:pt idx="194">
                  <c:v>3.7732123905272275</c:v>
                </c:pt>
                <c:pt idx="195">
                  <c:v>3.7823998107244017</c:v>
                </c:pt>
                <c:pt idx="196">
                  <c:v>3.7914448229251394</c:v>
                </c:pt>
                <c:pt idx="197">
                  <c:v>3.8003470865831925</c:v>
                </c:pt>
                <c:pt idx="198">
                  <c:v>3.8091062665268196</c:v>
                </c:pt>
                <c:pt idx="199">
                  <c:v>3.8177220329714041</c:v>
                </c:pt>
                <c:pt idx="200">
                  <c:v>3.8261940615318748</c:v>
                </c:pt>
                <c:pt idx="201">
                  <c:v>3.834522033234915</c:v>
                </c:pt>
                <c:pt idx="202">
                  <c:v>3.8427056345309718</c:v>
                </c:pt>
                <c:pt idx="203">
                  <c:v>3.8507445573060655</c:v>
                </c:pt>
                <c:pt idx="204">
                  <c:v>3.8586384988933853</c:v>
                </c:pt>
                <c:pt idx="205">
                  <c:v>3.8663871620846857</c:v>
                </c:pt>
                <c:pt idx="206">
                  <c:v>3.8739902551414827</c:v>
                </c:pt>
                <c:pt idx="207">
                  <c:v>3.8814474918060258</c:v>
                </c:pt>
                <c:pt idx="208">
                  <c:v>3.888758591312087</c:v>
                </c:pt>
                <c:pt idx="209">
                  <c:v>3.8959232783955255</c:v>
                </c:pt>
                <c:pt idx="210">
                  <c:v>3.9029412833046542</c:v>
                </c:pt>
                <c:pt idx="211">
                  <c:v>3.9098123418103943</c:v>
                </c:pt>
                <c:pt idx="212">
                  <c:v>3.9165361952162225</c:v>
                </c:pt>
                <c:pt idx="213">
                  <c:v>3.923112590367916</c:v>
                </c:pt>
                <c:pt idx="214">
                  <c:v>3.9295412796630775</c:v>
                </c:pt>
                <c:pt idx="215">
                  <c:v>3.9358220210604609</c:v>
                </c:pt>
                <c:pt idx="216">
                  <c:v>3.9419545780890837</c:v>
                </c:pt>
                <c:pt idx="217">
                  <c:v>3.9479387198571319</c:v>
                </c:pt>
                <c:pt idx="218">
                  <c:v>3.9537742210606486</c:v>
                </c:pt>
                <c:pt idx="219">
                  <c:v>3.95946086199202</c:v>
                </c:pt>
                <c:pt idx="220">
                  <c:v>3.964998428548248</c:v>
                </c:pt>
                <c:pt idx="221">
                  <c:v>3.9703867122390104</c:v>
                </c:pt>
                <c:pt idx="222">
                  <c:v>3.9756255101945088</c:v>
                </c:pt>
                <c:pt idx="223">
                  <c:v>3.9807146251731091</c:v>
                </c:pt>
                <c:pt idx="224">
                  <c:v>3.9856538655687648</c:v>
                </c:pt>
                <c:pt idx="225">
                  <c:v>3.9904430454182371</c:v>
                </c:pt>
                <c:pt idx="226">
                  <c:v>3.9950819844080883</c:v>
                </c:pt>
                <c:pt idx="227">
                  <c:v>3.9995705078814772</c:v>
                </c:pt>
                <c:pt idx="228">
                  <c:v>4.0039084468447301</c:v>
                </c:pt>
                <c:pt idx="229">
                  <c:v>4.0080956379737076</c:v>
                </c:pt>
                <c:pt idx="230">
                  <c:v>4.0121319236199504</c:v>
                </c:pt>
                <c:pt idx="231">
                  <c:v>4.0160171518166186</c:v>
                </c:pt>
                <c:pt idx="232">
                  <c:v>4.0197511762842089</c:v>
                </c:pt>
                <c:pt idx="233">
                  <c:v>4.0233338564360643</c:v>
                </c:pt>
                <c:pt idx="234">
                  <c:v>4.0267650573836677</c:v>
                </c:pt>
                <c:pt idx="235">
                  <c:v>4.0300446499417211</c:v>
                </c:pt>
                <c:pt idx="236">
                  <c:v>4.0331725106330039</c:v>
                </c:pt>
                <c:pt idx="237">
                  <c:v>4.0361485216930308</c:v>
                </c:pt>
                <c:pt idx="238">
                  <c:v>4.0389725710744795</c:v>
                </c:pt>
                <c:pt idx="239">
                  <c:v>4.041644552451408</c:v>
                </c:pt>
                <c:pt idx="240">
                  <c:v>4.0441643652232653</c:v>
                </c:pt>
                <c:pt idx="241">
                  <c:v>4.0465319145186696</c:v>
                </c:pt>
                <c:pt idx="242">
                  <c:v>4.0487471111989892</c:v>
                </c:pt>
                <c:pt idx="243">
                  <c:v>4.0508098718616905</c:v>
                </c:pt>
                <c:pt idx="244">
                  <c:v>4.0527201188434852</c:v>
                </c:pt>
                <c:pt idx="245">
                  <c:v>4.0544777802232472</c:v>
                </c:pt>
                <c:pt idx="246">
                  <c:v>4.0560827898247283</c:v>
                </c:pt>
                <c:pt idx="247">
                  <c:v>4.0575350872190432</c:v>
                </c:pt>
                <c:pt idx="248">
                  <c:v>4.0588346177269488</c:v>
                </c:pt>
                <c:pt idx="249">
                  <c:v>4.0599813324208993</c:v>
                </c:pt>
                <c:pt idx="250">
                  <c:v>4.060975188126891</c:v>
                </c:pt>
                <c:pt idx="251">
                  <c:v>4.0618161474260894</c:v>
                </c:pt>
                <c:pt idx="252">
                  <c:v>4.0625041786562317</c:v>
                </c:pt>
                <c:pt idx="253">
                  <c:v>4.0630392559128259</c:v>
                </c:pt>
                <c:pt idx="254">
                  <c:v>4.0634213590501238</c:v>
                </c:pt>
                <c:pt idx="255">
                  <c:v>4.0636504736818742</c:v>
                </c:pt>
                <c:pt idx="256">
                  <c:v>4.0637265911818732</c:v>
                </c:pt>
                <c:pt idx="257">
                  <c:v>4.0636497086842853</c:v>
                </c:pt>
                <c:pt idx="258">
                  <c:v>4.063419829083748</c:v>
                </c:pt>
                <c:pt idx="259">
                  <c:v>4.0630369610352703</c:v>
                </c:pt>
                <c:pt idx="260">
                  <c:v>4.0625011189538949</c:v>
                </c:pt>
                <c:pt idx="261">
                  <c:v>4.0618123230141716</c:v>
                </c:pt>
                <c:pt idx="262">
                  <c:v>4.0609705991493819</c:v>
                </c:pt>
                <c:pt idx="263">
                  <c:v>4.0599759790505736</c:v>
                </c:pt>
                <c:pt idx="264">
                  <c:v>4.0588285001653617</c:v>
                </c:pt>
                <c:pt idx="265">
                  <c:v>4.0575282056965234</c:v>
                </c:pt>
                <c:pt idx="266">
                  <c:v>4.0560751446003653</c:v>
                </c:pt>
                <c:pt idx="267">
                  <c:v>4.0544693715848856</c:v>
                </c:pt>
                <c:pt idx="268">
                  <c:v>4.0527109471077107</c:v>
                </c:pt>
                <c:pt idx="269">
                  <c:v>4.0507999373738217</c:v>
                </c:pt>
                <c:pt idx="270">
                  <c:v>4.0487364143330602</c:v>
                </c:pt>
                <c:pt idx="271">
                  <c:v>4.0465204556774195</c:v>
                </c:pt>
                <c:pt idx="272">
                  <c:v>4.0441521448381224</c:v>
                </c:pt>
                <c:pt idx="273">
                  <c:v>4.0416315709824708</c:v>
                </c:pt>
                <c:pt idx="274">
                  <c:v>4.038958829010503</c:v>
                </c:pt>
                <c:pt idx="275">
                  <c:v>4.0361340195514064</c:v>
                </c:pt>
                <c:pt idx="276">
                  <c:v>4.0331572489597391</c:v>
                </c:pt>
                <c:pt idx="277">
                  <c:v>4.0300286293114205</c:v>
                </c:pt>
                <c:pt idx="278">
                  <c:v>4.026748278399511</c:v>
                </c:pt>
                <c:pt idx="279">
                  <c:v>4.0233163197297825</c:v>
                </c:pt>
                <c:pt idx="280">
                  <c:v>4.0197328825160614</c:v>
                </c:pt>
                <c:pt idx="281">
                  <c:v>4.0159981016753719</c:v>
                </c:pt>
                <c:pt idx="282">
                  <c:v>4.0121121178228423</c:v>
                </c:pt>
                <c:pt idx="283">
                  <c:v>4.0080750772664304</c:v>
                </c:pt>
                <c:pt idx="284">
                  <c:v>4.0038871320013989</c:v>
                </c:pt>
                <c:pt idx="285">
                  <c:v>3.9995484397045993</c:v>
                </c:pt>
                <c:pt idx="286">
                  <c:v>3.9950591637285351</c:v>
                </c:pt>
                <c:pt idx="287">
                  <c:v>3.9904194730952098</c:v>
                </c:pt>
                <c:pt idx="288">
                  <c:v>3.985629542489765</c:v>
                </c:pt>
                <c:pt idx="289">
                  <c:v>3.9806895522539048</c:v>
                </c:pt>
                <c:pt idx="290">
                  <c:v>3.9755996883791012</c:v>
                </c:pt>
                <c:pt idx="291">
                  <c:v>3.9703601424995947</c:v>
                </c:pt>
                <c:pt idx="292">
                  <c:v>3.9649711118851787</c:v>
                </c:pt>
                <c:pt idx="293">
                  <c:v>3.9594327994337748</c:v>
                </c:pt>
                <c:pt idx="294">
                  <c:v>3.9537454136637864</c:v>
                </c:pt>
                <c:pt idx="295">
                  <c:v>3.947909168706258</c:v>
                </c:pt>
                <c:pt idx="296">
                  <c:v>3.9419242842968032</c:v>
                </c:pt>
                <c:pt idx="297">
                  <c:v>3.9357909857673392</c:v>
                </c:pt>
                <c:pt idx="298">
                  <c:v>3.9295095040375996</c:v>
                </c:pt>
                <c:pt idx="299">
                  <c:v>3.9230800756064403</c:v>
                </c:pt>
                <c:pt idx="300">
                  <c:v>3.9165029425429343</c:v>
                </c:pt>
                <c:pt idx="301">
                  <c:v>3.9097783524772622</c:v>
                </c:pt>
                <c:pt idx="302">
                  <c:v>3.9029065585913831</c:v>
                </c:pt>
                <c:pt idx="303">
                  <c:v>3.8958878196095061</c:v>
                </c:pt>
                <c:pt idx="304">
                  <c:v>3.8887223997883487</c:v>
                </c:pt>
                <c:pt idx="305">
                  <c:v>3.8814105689071865</c:v>
                </c:pt>
                <c:pt idx="306">
                  <c:v>3.8739526022576944</c:v>
                </c:pt>
                <c:pt idx="307">
                  <c:v>3.8663487806335883</c:v>
                </c:pt>
                <c:pt idx="308">
                  <c:v>3.8585993903200442</c:v>
                </c:pt>
                <c:pt idx="309">
                  <c:v>3.8507047230829263</c:v>
                </c:pt>
                <c:pt idx="310">
                  <c:v>3.8426650761578003</c:v>
                </c:pt>
                <c:pt idx="311">
                  <c:v>3.8344807522387399</c:v>
                </c:pt>
                <c:pt idx="312">
                  <c:v>3.8261520594669332</c:v>
                </c:pt>
                <c:pt idx="313">
                  <c:v>3.8176793114190808</c:v>
                </c:pt>
                <c:pt idx="314">
                  <c:v>3.8090628270955875</c:v>
                </c:pt>
                <c:pt idx="315">
                  <c:v>3.800302930908555</c:v>
                </c:pt>
                <c:pt idx="316">
                  <c:v>3.7913999526695652</c:v>
                </c:pt>
                <c:pt idx="317">
                  <c:v>3.7823542275772621</c:v>
                </c:pt>
                <c:pt idx="318">
                  <c:v>3.773166096204736</c:v>
                </c:pt>
                <c:pt idx="319">
                  <c:v>3.7638359044866956</c:v>
                </c:pt>
                <c:pt idx="320">
                  <c:v>3.7543640037064478</c:v>
                </c:pt>
                <c:pt idx="321">
                  <c:v>3.7447507504826683</c:v>
                </c:pt>
                <c:pt idx="322">
                  <c:v>3.7349965067559743</c:v>
                </c:pt>
                <c:pt idx="323">
                  <c:v>3.7251016397753056</c:v>
                </c:pt>
                <c:pt idx="324">
                  <c:v>3.7150665220840842</c:v>
                </c:pt>
                <c:pt idx="325">
                  <c:v>3.7048915315062008</c:v>
                </c:pt>
                <c:pt idx="326">
                  <c:v>3.6945770511317804</c:v>
                </c:pt>
                <c:pt idx="327">
                  <c:v>3.6841234693027656</c:v>
                </c:pt>
                <c:pt idx="328">
                  <c:v>3.6735311795982906</c:v>
                </c:pt>
                <c:pt idx="329">
                  <c:v>3.662800580819864</c:v>
                </c:pt>
                <c:pt idx="330">
                  <c:v>3.6519320769763559</c:v>
                </c:pt>
                <c:pt idx="331">
                  <c:v>3.6409260772687855</c:v>
                </c:pt>
                <c:pt idx="332">
                  <c:v>3.6297829960749146</c:v>
                </c:pt>
                <c:pt idx="333">
                  <c:v>3.6185032529336456</c:v>
                </c:pt>
                <c:pt idx="334">
                  <c:v>3.6070872725292276</c:v>
                </c:pt>
                <c:pt idx="335">
                  <c:v>3.5955354846752647</c:v>
                </c:pt>
                <c:pt idx="336">
                  <c:v>3.5838483242985344</c:v>
                </c:pt>
                <c:pt idx="337">
                  <c:v>3.5720262314226154</c:v>
                </c:pt>
                <c:pt idx="338">
                  <c:v>3.5600696511513146</c:v>
                </c:pt>
                <c:pt idx="339">
                  <c:v>3.5479790336519139</c:v>
                </c:pt>
                <c:pt idx="340">
                  <c:v>3.5357548341382197</c:v>
                </c:pt>
                <c:pt idx="341">
                  <c:v>3.5233975128534221</c:v>
                </c:pt>
                <c:pt idx="342">
                  <c:v>3.5109075350527719</c:v>
                </c:pt>
                <c:pt idx="343">
                  <c:v>3.4982853709860571</c:v>
                </c:pt>
                <c:pt idx="344">
                  <c:v>3.4855314958799037</c:v>
                </c:pt>
                <c:pt idx="345">
                  <c:v>3.4726463899198783</c:v>
                </c:pt>
                <c:pt idx="346">
                  <c:v>3.4596305382324126</c:v>
                </c:pt>
                <c:pt idx="347">
                  <c:v>3.4464844308665379</c:v>
                </c:pt>
                <c:pt idx="348">
                  <c:v>3.4332085627754334</c:v>
                </c:pt>
                <c:pt idx="349">
                  <c:v>3.4198034337977923</c:v>
                </c:pt>
                <c:pt idx="350">
                  <c:v>3.4062695486389991</c:v>
                </c:pt>
                <c:pt idx="351">
                  <c:v>3.3926074168521345</c:v>
                </c:pt>
                <c:pt idx="352">
                  <c:v>3.3788175528187847</c:v>
                </c:pt>
                <c:pt idx="353">
                  <c:v>3.3649004757296757</c:v>
                </c:pt>
                <c:pt idx="354">
                  <c:v>3.35085670956513</c:v>
                </c:pt>
                <c:pt idx="355">
                  <c:v>3.3366867830753315</c:v>
                </c:pt>
                <c:pt idx="356">
                  <c:v>3.3223912297604237</c:v>
                </c:pt>
                <c:pt idx="357">
                  <c:v>3.3079705878504213</c:v>
                </c:pt>
                <c:pt idx="358">
                  <c:v>3.293425400284947</c:v>
                </c:pt>
                <c:pt idx="359">
                  <c:v>3.2787562146927853</c:v>
                </c:pt>
                <c:pt idx="360">
                  <c:v>3.2639635833712721</c:v>
                </c:pt>
                <c:pt idx="361">
                  <c:v>3.2490480632654912</c:v>
                </c:pt>
                <c:pt idx="362">
                  <c:v>3.2340102159473143</c:v>
                </c:pt>
                <c:pt idx="363">
                  <c:v>3.2188506075942502</c:v>
                </c:pt>
                <c:pt idx="364">
                  <c:v>3.2035698089681337</c:v>
                </c:pt>
                <c:pt idx="365">
                  <c:v>3.1881683953936331</c:v>
                </c:pt>
                <c:pt idx="366">
                  <c:v>3.172646946736589</c:v>
                </c:pt>
                <c:pt idx="367">
                  <c:v>3.1570060473821853</c:v>
                </c:pt>
                <c:pt idx="368">
                  <c:v>3.1412462862129433</c:v>
                </c:pt>
                <c:pt idx="369">
                  <c:v>3.1253682565865524</c:v>
                </c:pt>
                <c:pt idx="370">
                  <c:v>3.1093725563135308</c:v>
                </c:pt>
                <c:pt idx="371">
                  <c:v>3.0932597876347145</c:v>
                </c:pt>
                <c:pt idx="372">
                  <c:v>3.0770305571985839</c:v>
                </c:pt>
                <c:pt idx="373">
                  <c:v>3.0606854760384299</c:v>
                </c:pt>
                <c:pt idx="374">
                  <c:v>3.0442251595493377</c:v>
                </c:pt>
                <c:pt idx="375">
                  <c:v>3.0276502274650228</c:v>
                </c:pt>
                <c:pt idx="376">
                  <c:v>3.0109613038344989</c:v>
                </c:pt>
                <c:pt idx="377">
                  <c:v>2.9941590169985814</c:v>
                </c:pt>
                <c:pt idx="378">
                  <c:v>2.9772439995662272</c:v>
                </c:pt>
                <c:pt idx="379">
                  <c:v>2.9602168883907205</c:v>
                </c:pt>
                <c:pt idx="380">
                  <c:v>2.943078324545696</c:v>
                </c:pt>
                <c:pt idx="381">
                  <c:v>2.9258289533009965</c:v>
                </c:pt>
                <c:pt idx="382">
                  <c:v>2.9084694240983846</c:v>
                </c:pt>
                <c:pt idx="383">
                  <c:v>2.8910003905270898</c:v>
                </c:pt>
                <c:pt idx="384">
                  <c:v>2.2972251079589529E-3</c:v>
                </c:pt>
                <c:pt idx="385">
                  <c:v>2.2830855678794581E-3</c:v>
                </c:pt>
                <c:pt idx="386">
                  <c:v>2.2688600692398727E-3</c:v>
                </c:pt>
                <c:pt idx="387">
                  <c:v>2.254549147632642E-3</c:v>
                </c:pt>
                <c:pt idx="388">
                  <c:v>2.2401533418663988E-3</c:v>
                </c:pt>
                <c:pt idx="389">
                  <c:v>2.2256731939456795E-3</c:v>
                </c:pt>
                <c:pt idx="390">
                  <c:v>2.2111092490505178E-3</c:v>
                </c:pt>
                <c:pt idx="391">
                  <c:v>2.1964620555159154E-3</c:v>
                </c:pt>
                <c:pt idx="392">
                  <c:v>2.1817321648112025E-3</c:v>
                </c:pt>
                <c:pt idx="393">
                  <c:v>2.1669201315192696E-3</c:v>
                </c:pt>
                <c:pt idx="394">
                  <c:v>2.1520265133156912E-3</c:v>
                </c:pt>
                <c:pt idx="395">
                  <c:v>2.1370518709477263E-3</c:v>
                </c:pt>
                <c:pt idx="396">
                  <c:v>2.1219967682132071E-3</c:v>
                </c:pt>
                <c:pt idx="397">
                  <c:v>2.1068617719393144E-3</c:v>
                </c:pt>
                <c:pt idx="398">
                  <c:v>2.0916474519612326E-3</c:v>
                </c:pt>
                <c:pt idx="399">
                  <c:v>2.0763543811006982E-3</c:v>
                </c:pt>
                <c:pt idx="400">
                  <c:v>2.0609831351444297E-3</c:v>
                </c:pt>
                <c:pt idx="401">
                  <c:v>2.0455342928224537E-3</c:v>
                </c:pt>
                <c:pt idx="402">
                  <c:v>2.0300084357863118E-3</c:v>
                </c:pt>
                <c:pt idx="403">
                  <c:v>2.0144061485871637E-3</c:v>
                </c:pt>
                <c:pt idx="404">
                  <c:v>1.9987280186537764E-3</c:v>
                </c:pt>
                <c:pt idx="405">
                  <c:v>1.9829746362704103E-3</c:v>
                </c:pt>
                <c:pt idx="406">
                  <c:v>1.9671465945545917E-3</c:v>
                </c:pt>
                <c:pt idx="407">
                  <c:v>1.9512444894347843E-3</c:v>
                </c:pt>
                <c:pt idx="408">
                  <c:v>1.9352689196279525E-3</c:v>
                </c:pt>
                <c:pt idx="409">
                  <c:v>1.9192204866170166E-3</c:v>
                </c:pt>
                <c:pt idx="410">
                  <c:v>1.9030997946282108E-3</c:v>
                </c:pt>
                <c:pt idx="411">
                  <c:v>1.886907450608331E-3</c:v>
                </c:pt>
                <c:pt idx="412">
                  <c:v>1.870644064201885E-3</c:v>
                </c:pt>
                <c:pt idx="413">
                  <c:v>1.8543102477281373E-3</c:v>
                </c:pt>
                <c:pt idx="414">
                  <c:v>1.8379066161580582E-3</c:v>
                </c:pt>
                <c:pt idx="415">
                  <c:v>1.8214337870911671E-3</c:v>
                </c:pt>
                <c:pt idx="416">
                  <c:v>1.8048923807322808E-3</c:v>
                </c:pt>
                <c:pt idx="417">
                  <c:v>1.7882830198681641E-3</c:v>
                </c:pt>
                <c:pt idx="418">
                  <c:v>1.7716063298440781E-3</c:v>
                </c:pt>
                <c:pt idx="419">
                  <c:v>1.7548629385402408E-3</c:v>
                </c:pt>
                <c:pt idx="420">
                  <c:v>1.7380534763481836E-3</c:v>
                </c:pt>
                <c:pt idx="421">
                  <c:v>1.7211785761470173E-3</c:v>
                </c:pt>
                <c:pt idx="422">
                  <c:v>1.7042388732796065E-3</c:v>
                </c:pt>
                <c:pt idx="423">
                  <c:v>1.6872350055286464E-3</c:v>
                </c:pt>
                <c:pt idx="424">
                  <c:v>1.6701676130926502E-3</c:v>
                </c:pt>
                <c:pt idx="425">
                  <c:v>1.6530373385618474E-3</c:v>
                </c:pt>
                <c:pt idx="426">
                  <c:v>1.6358448268939893E-3</c:v>
                </c:pt>
                <c:pt idx="427">
                  <c:v>1.6185907253900649E-3</c:v>
                </c:pt>
                <c:pt idx="428">
                  <c:v>1.601275683669932E-3</c:v>
                </c:pt>
                <c:pt idx="429">
                  <c:v>1.5839003536478565E-3</c:v>
                </c:pt>
                <c:pt idx="430">
                  <c:v>1.5664653895079712E-3</c:v>
                </c:pt>
                <c:pt idx="431">
                  <c:v>1.548971447679642E-3</c:v>
                </c:pt>
                <c:pt idx="432">
                  <c:v>1.5314191868127552E-3</c:v>
                </c:pt>
                <c:pt idx="433">
                  <c:v>1.5138092677529189E-3</c:v>
                </c:pt>
                <c:pt idx="434">
                  <c:v>1.4961423535165821E-3</c:v>
                </c:pt>
                <c:pt idx="435">
                  <c:v>1.478419109266072E-3</c:v>
                </c:pt>
                <c:pt idx="436">
                  <c:v>1.4606402022845498E-3</c:v>
                </c:pt>
                <c:pt idx="437">
                  <c:v>1.4428063019508879E-3</c:v>
                </c:pt>
                <c:pt idx="438">
                  <c:v>1.4249180797144695E-3</c:v>
                </c:pt>
                <c:pt idx="439">
                  <c:v>1.4069762090699043E-3</c:v>
                </c:pt>
                <c:pt idx="440">
                  <c:v>1.3889813655316755E-3</c:v>
                </c:pt>
                <c:pt idx="441">
                  <c:v>1.3709342266087035E-3</c:v>
                </c:pt>
                <c:pt idx="442">
                  <c:v>1.3528354717788401E-3</c:v>
                </c:pt>
                <c:pt idx="443">
                  <c:v>1.3346857824632838E-3</c:v>
                </c:pt>
                <c:pt idx="444">
                  <c:v>1.316485842000925E-3</c:v>
                </c:pt>
                <c:pt idx="445">
                  <c:v>1.2982363356226197E-3</c:v>
                </c:pt>
                <c:pt idx="446">
                  <c:v>1.2799379504253869E-3</c:v>
                </c:pt>
                <c:pt idx="447">
                  <c:v>1.2615913753465438E-3</c:v>
                </c:pt>
                <c:pt idx="448">
                  <c:v>1.2431973011377631E-3</c:v>
                </c:pt>
                <c:pt idx="449">
                  <c:v>1.2247564203390691E-3</c:v>
                </c:pt>
                <c:pt idx="450">
                  <c:v>1.2062694272527606E-3</c:v>
                </c:pt>
                <c:pt idx="451">
                  <c:v>1.1877370179172733E-3</c:v>
                </c:pt>
                <c:pt idx="452">
                  <c:v>1.1691598900809719E-3</c:v>
                </c:pt>
                <c:pt idx="453">
                  <c:v>1.1505387431758804E-3</c:v>
                </c:pt>
                <c:pt idx="454">
                  <c:v>1.1318742782913478E-3</c:v>
                </c:pt>
                <c:pt idx="455">
                  <c:v>1.113167198147653E-3</c:v>
                </c:pt>
                <c:pt idx="456">
                  <c:v>1.094418207069546E-3</c:v>
                </c:pt>
                <c:pt idx="457">
                  <c:v>1.0756280109597313E-3</c:v>
                </c:pt>
                <c:pt idx="458">
                  <c:v>1.0567973172722893E-3</c:v>
                </c:pt>
                <c:pt idx="459">
                  <c:v>1.0379268349860417E-3</c:v>
                </c:pt>
                <c:pt idx="460">
                  <c:v>1.0190172745778571E-3</c:v>
                </c:pt>
                <c:pt idx="461">
                  <c:v>1.0000693479959018E-3</c:v>
                </c:pt>
                <c:pt idx="462">
                  <c:v>9.810837686328362E-4</c:v>
                </c:pt>
                <c:pt idx="463">
                  <c:v>9.620612512989536E-4</c:v>
                </c:pt>
                <c:pt idx="464">
                  <c:v>9.4300251219526761E-4</c:v>
                </c:pt>
                <c:pt idx="465">
                  <c:v>9.2390826888654896E-4</c:v>
                </c:pt>
                <c:pt idx="466">
                  <c:v>9.0477924027430672E-4</c:v>
                </c:pt>
                <c:pt idx="467">
                  <c:v>8.8561614656972292E-4</c:v>
                </c:pt>
                <c:pt idx="468">
                  <c:v>8.6641970926653624E-4</c:v>
                </c:pt>
                <c:pt idx="469">
                  <c:v>8.4719065111387706E-4</c:v>
                </c:pt>
                <c:pt idx="470">
                  <c:v>8.2792969608905676E-4</c:v>
                </c:pt>
                <c:pt idx="471">
                  <c:v>8.0863756937030943E-4</c:v>
                </c:pt>
                <c:pt idx="472">
                  <c:v>7.8931499730948819E-4</c:v>
                </c:pt>
                <c:pt idx="473">
                  <c:v>7.6996270740471891E-4</c:v>
                </c:pt>
                <c:pt idx="474">
                  <c:v>7.5058142827300902E-4</c:v>
                </c:pt>
                <c:pt idx="475">
                  <c:v>7.311718896228157E-4</c:v>
                </c:pt>
                <c:pt idx="476">
                  <c:v>7.1173482222657166E-4</c:v>
                </c:pt>
                <c:pt idx="477">
                  <c:v>6.9227095789317172E-4</c:v>
                </c:pt>
                <c:pt idx="478">
                  <c:v>6.7278102944041929E-4</c:v>
                </c:pt>
                <c:pt idx="479">
                  <c:v>6.5326577066743697E-4</c:v>
                </c:pt>
                <c:pt idx="480">
                  <c:v>6.3372591632703792E-4</c:v>
                </c:pt>
                <c:pt idx="481">
                  <c:v>6.1416220209806281E-4</c:v>
                </c:pt>
                <c:pt idx="482">
                  <c:v>5.945753645576811E-4</c:v>
                </c:pt>
                <c:pt idx="483">
                  <c:v>5.7496614115365875E-4</c:v>
                </c:pt>
                <c:pt idx="484">
                  <c:v>5.5533527017659345E-4</c:v>
                </c:pt>
                <c:pt idx="485">
                  <c:v>5.3568349073211739E-4</c:v>
                </c:pt>
                <c:pt idx="486">
                  <c:v>5.1601154271307048E-4</c:v>
                </c:pt>
                <c:pt idx="487">
                  <c:v>4.963201667716429E-4</c:v>
                </c:pt>
                <c:pt idx="488">
                  <c:v>4.76610104291489E-4</c:v>
                </c:pt>
                <c:pt idx="489">
                  <c:v>4.5688209735981496E-4</c:v>
                </c:pt>
                <c:pt idx="490">
                  <c:v>4.3713688873943835E-4</c:v>
                </c:pt>
                <c:pt idx="491">
                  <c:v>4.1737522184082332E-4</c:v>
                </c:pt>
                <c:pt idx="492">
                  <c:v>3.9759784069409086E-4</c:v>
                </c:pt>
                <c:pt idx="493">
                  <c:v>3.7780548992100642E-4</c:v>
                </c:pt>
                <c:pt idx="494">
                  <c:v>3.5799891470694397E-4</c:v>
                </c:pt>
                <c:pt idx="495">
                  <c:v>3.3817886077283058E-4</c:v>
                </c:pt>
                <c:pt idx="496">
                  <c:v>3.1834607434706903E-4</c:v>
                </c:pt>
                <c:pt idx="497">
                  <c:v>2.9850130213744273E-4</c:v>
                </c:pt>
                <c:pt idx="498">
                  <c:v>2.7864529130300206E-4</c:v>
                </c:pt>
                <c:pt idx="499">
                  <c:v>2.5877878942593324E-4</c:v>
                </c:pt>
                <c:pt idx="500">
                  <c:v>2.3890254448341206E-4</c:v>
                </c:pt>
                <c:pt idx="501">
                  <c:v>2.190173048194427E-4</c:v>
                </c:pt>
                <c:pt idx="502">
                  <c:v>1.9912381911668176E-4</c:v>
                </c:pt>
                <c:pt idx="503">
                  <c:v>1.7922283636825085E-4</c:v>
                </c:pt>
                <c:pt idx="504">
                  <c:v>1.5931510584953651E-4</c:v>
                </c:pt>
                <c:pt idx="505">
                  <c:v>1.3940137708997997E-4</c:v>
                </c:pt>
                <c:pt idx="506">
                  <c:v>1.1948239984485733E-4</c:v>
                </c:pt>
                <c:pt idx="507">
                  <c:v>9.9558924067050985E-5</c:v>
                </c:pt>
                <c:pt idx="508">
                  <c:v>7.963169987881389E-5</c:v>
                </c:pt>
                <c:pt idx="509">
                  <c:v>5.9701477543527274E-5</c:v>
                </c:pt>
                <c:pt idx="510">
                  <c:v>3.9769007437453151E-5</c:v>
                </c:pt>
                <c:pt idx="511">
                  <c:v>1.9835040021482441E-5</c:v>
                </c:pt>
                <c:pt idx="512">
                  <c:v>-9.967418711994733E-8</c:v>
                </c:pt>
                <c:pt idx="513">
                  <c:v>-2.0034384642972229E-5</c:v>
                </c:pt>
                <c:pt idx="514">
                  <c:v>-3.9968340800833918E-5</c:v>
                </c:pt>
                <c:pt idx="515">
                  <c:v>-5.9900792143863985E-5</c:v>
                </c:pt>
                <c:pt idx="516">
                  <c:v>-7.9830988211877901E-5</c:v>
                </c:pt>
                <c:pt idx="517">
                  <c:v>-9.9758178629602676E-5</c:v>
                </c:pt>
                <c:pt idx="518">
                  <c:v>-1.1968161313492851E-4</c:v>
                </c:pt>
                <c:pt idx="519">
                  <c:v>-1.3960054160715637E-4</c:v>
                </c:pt>
                <c:pt idx="520">
                  <c:v>-1.5951421409524016E-4</c:v>
                </c:pt>
                <c:pt idx="521">
                  <c:v>-1.7942188084602243E-4</c:v>
                </c:pt>
                <c:pt idx="522">
                  <c:v>-1.9932279233246284E-4</c:v>
                </c:pt>
                <c:pt idx="523">
                  <c:v>-2.1921619928185778E-4</c:v>
                </c:pt>
                <c:pt idx="524">
                  <c:v>-2.3910135270405089E-4</c:v>
                </c:pt>
                <c:pt idx="525">
                  <c:v>-2.5897750391963234E-4</c:v>
                </c:pt>
                <c:pt idx="526">
                  <c:v>-2.7884390458812709E-4</c:v>
                </c:pt>
                <c:pt idx="527">
                  <c:v>-2.9869980673616971E-4</c:v>
                </c:pt>
                <c:pt idx="528">
                  <c:v>-3.1854446278566594E-4</c:v>
                </c:pt>
                <c:pt idx="529">
                  <c:v>-3.38377125581939E-4</c:v>
                </c:pt>
                <c:pt idx="530">
                  <c:v>-3.5819704842186004E-4</c:v>
                </c:pt>
                <c:pt idx="531">
                  <c:v>-3.7800348508196209E-4</c:v>
                </c:pt>
                <c:pt idx="532">
                  <c:v>-3.9779568984653471E-4</c:v>
                </c:pt>
                <c:pt idx="533">
                  <c:v>-4.1757291753570101E-4</c:v>
                </c:pt>
                <c:pt idx="534">
                  <c:v>-4.3733442353347337E-4</c:v>
                </c:pt>
                <c:pt idx="535">
                  <c:v>-4.5707946381578877E-4</c:v>
                </c:pt>
                <c:pt idx="536">
                  <c:v>-4.7680729497852082E-4</c:v>
                </c:pt>
                <c:pt idx="537">
                  <c:v>-4.9651717426546992E-4</c:v>
                </c:pt>
                <c:pt idx="538">
                  <c:v>-5.1620835959632699E-4</c:v>
                </c:pt>
                <c:pt idx="539">
                  <c:v>-5.3588010959461417E-4</c:v>
                </c:pt>
                <c:pt idx="540">
                  <c:v>-5.5553168361559691E-4</c:v>
                </c:pt>
                <c:pt idx="541">
                  <c:v>-5.7516234177416967E-4</c:v>
                </c:pt>
                <c:pt idx="542">
                  <c:v>-5.9477134497271263E-4</c:v>
                </c:pt>
                <c:pt idx="543">
                  <c:v>-6.1435795492891887E-4</c:v>
                </c:pt>
                <c:pt idx="544">
                  <c:v>-6.3392143420359123E-4</c:v>
                </c:pt>
                <c:pt idx="545">
                  <c:v>-6.5346104622840601E-4</c:v>
                </c:pt>
                <c:pt idx="546">
                  <c:v>-6.7297605533364635E-4</c:v>
                </c:pt>
                <c:pt idx="547">
                  <c:v>-6.9246572677589843E-4</c:v>
                </c:pt>
                <c:pt idx="548">
                  <c:v>-7.1192932676571662E-4</c:v>
                </c:pt>
                <c:pt idx="549">
                  <c:v>-7.3136612249524984E-4</c:v>
                </c:pt>
                <c:pt idx="550">
                  <c:v>-7.507753821658315E-4</c:v>
                </c:pt>
                <c:pt idx="551">
                  <c:v>-7.7015637501553276E-4</c:v>
                </c:pt>
                <c:pt idx="552">
                  <c:v>-7.8950837134667494E-4</c:v>
                </c:pt>
                <c:pt idx="553">
                  <c:v>-8.0883064255330382E-4</c:v>
                </c:pt>
                <c:pt idx="554">
                  <c:v>-8.2812246114862052E-4</c:v>
                </c:pt>
                <c:pt idx="555">
                  <c:v>-8.4738310079237298E-4</c:v>
                </c:pt>
                <c:pt idx="556">
                  <c:v>-8.6661183631820077E-4</c:v>
                </c:pt>
                <c:pt idx="557">
                  <c:v>-8.8580794376094034E-4</c:v>
                </c:pt>
                <c:pt idx="558">
                  <c:v>-9.0497070038387986E-4</c:v>
                </c:pt>
                <c:pt idx="559">
                  <c:v>-9.2409938470597211E-4</c:v>
                </c:pt>
                <c:pt idx="560">
                  <c:v>-9.4319327652899788E-4</c:v>
                </c:pt>
                <c:pt idx="561">
                  <c:v>-9.6225165696468113E-4</c:v>
                </c:pt>
                <c:pt idx="562">
                  <c:v>-9.8127380846175561E-4</c:v>
                </c:pt>
                <c:pt idx="563">
                  <c:v>-1.0002590148329811E-3</c:v>
                </c:pt>
                <c:pt idx="564">
                  <c:v>-1.0192065612821071E-3</c:v>
                </c:pt>
                <c:pt idx="565">
                  <c:v>-1.0381157344307862E-3</c:v>
                </c:pt>
                <c:pt idx="566">
                  <c:v>-1.0569858223454323E-3</c:v>
                </c:pt>
                <c:pt idx="567">
                  <c:v>-1.0758161145640243E-3</c:v>
                </c:pt>
                <c:pt idx="568">
                  <c:v>-1.0946059021228567E-3</c:v>
                </c:pt>
                <c:pt idx="569">
                  <c:v>-1.1133544775832301E-3</c:v>
                </c:pt>
                <c:pt idx="570">
                  <c:v>-1.1320611350580892E-3</c:v>
                </c:pt>
                <c:pt idx="571">
                  <c:v>-1.1507251702385967E-3</c:v>
                </c:pt>
                <c:pt idx="572">
                  <c:v>-1.1693458804206526E-3</c:v>
                </c:pt>
                <c:pt idx="573">
                  <c:v>-1.1879225645313508E-3</c:v>
                </c:pt>
                <c:pt idx="574">
                  <c:v>-1.2064545231553728E-3</c:v>
                </c:pt>
                <c:pt idx="575">
                  <c:v>-1.224941058561324E-3</c:v>
                </c:pt>
                <c:pt idx="576">
                  <c:v>-1.2433814747280004E-3</c:v>
                </c:pt>
                <c:pt idx="577">
                  <c:v>-1.2617750773705962E-3</c:v>
                </c:pt>
                <c:pt idx="578">
                  <c:v>-1.2801211739668424E-3</c:v>
                </c:pt>
                <c:pt idx="579">
                  <c:v>-1.2984190737830798E-3</c:v>
                </c:pt>
                <c:pt idx="580">
                  <c:v>-1.3166680879002678E-3</c:v>
                </c:pt>
                <c:pt idx="581">
                  <c:v>-1.3348675292399199E-3</c:v>
                </c:pt>
                <c:pt idx="582">
                  <c:v>-1.3530167125899726E-3</c:v>
                </c:pt>
                <c:pt idx="583">
                  <c:v>-1.371114954630585E-3</c:v>
                </c:pt>
                <c:pt idx="584">
                  <c:v>-1.3891615739598645E-3</c:v>
                </c:pt>
                <c:pt idx="585">
                  <c:v>-1.4071558911195234E-3</c:v>
                </c:pt>
                <c:pt idx="586">
                  <c:v>-1.4250972286204589E-3</c:v>
                </c:pt>
                <c:pt idx="587">
                  <c:v>-1.4429849109682613E-3</c:v>
                </c:pt>
                <c:pt idx="588">
                  <c:v>-1.4608182646886462E-3</c:v>
                </c:pt>
                <c:pt idx="589">
                  <c:v>-1.4785966183528123E-3</c:v>
                </c:pt>
                <c:pt idx="590">
                  <c:v>-1.4963193026027192E-3</c:v>
                </c:pt>
                <c:pt idx="591">
                  <c:v>-1.5139856501762894E-3</c:v>
                </c:pt>
                <c:pt idx="592">
                  <c:v>-1.5315949959325309E-3</c:v>
                </c:pt>
                <c:pt idx="593">
                  <c:v>-1.5491466768765795E-3</c:v>
                </c:pt>
                <c:pt idx="594">
                  <c:v>-1.5666400321846612E-3</c:v>
                </c:pt>
                <c:pt idx="595">
                  <c:v>-1.5840744032289728E-3</c:v>
                </c:pt>
                <c:pt idx="596">
                  <c:v>-1.6014491336024778E-3</c:v>
                </c:pt>
                <c:pt idx="597">
                  <c:v>-1.6187635691436216E-3</c:v>
                </c:pt>
                <c:pt idx="598">
                  <c:v>-1.6360170579609598E-3</c:v>
                </c:pt>
                <c:pt idx="599">
                  <c:v>-1.6532089504577023E-3</c:v>
                </c:pt>
                <c:pt idx="600">
                  <c:v>-1.6703385993561727E-3</c:v>
                </c:pt>
                <c:pt idx="601">
                  <c:v>-1.6874053597221747E-3</c:v>
                </c:pt>
                <c:pt idx="602">
                  <c:v>-1.7044085889892761E-3</c:v>
                </c:pt>
                <c:pt idx="603">
                  <c:v>-1.7213476469830028E-3</c:v>
                </c:pt>
                <c:pt idx="604">
                  <c:v>-1.7382218959449392E-3</c:v>
                </c:pt>
                <c:pt idx="605">
                  <c:v>-1.7550307005567407E-3</c:v>
                </c:pt>
                <c:pt idx="606">
                  <c:v>-1.771773427964053E-3</c:v>
                </c:pt>
                <c:pt idx="607">
                  <c:v>-1.7884494478003416E-3</c:v>
                </c:pt>
                <c:pt idx="608">
                  <c:v>-1.8050581322106214E-3</c:v>
                </c:pt>
                <c:pt idx="609">
                  <c:v>-1.8215988558750987E-3</c:v>
                </c:pt>
                <c:pt idx="610">
                  <c:v>-1.8380709960327136E-3</c:v>
                </c:pt>
                <c:pt idx="611">
                  <c:v>-1.8544739325045863E-3</c:v>
                </c:pt>
                <c:pt idx="612">
                  <c:v>-1.8708070477173671E-3</c:v>
                </c:pt>
                <c:pt idx="613">
                  <c:v>-1.8870697267264899E-3</c:v>
                </c:pt>
                <c:pt idx="614">
                  <c:v>-1.9032613572393228E-3</c:v>
                </c:pt>
                <c:pt idx="615">
                  <c:v>-1.9193813296382216E-3</c:v>
                </c:pt>
                <c:pt idx="616">
                  <c:v>-1.9354290370034841E-3</c:v>
                </c:pt>
                <c:pt idx="617">
                  <c:v>-1.9514038751361955E-3</c:v>
                </c:pt>
                <c:pt idx="618">
                  <c:v>-1.9673052425809834E-3</c:v>
                </c:pt>
                <c:pt idx="619">
                  <c:v>-1.9831325406486581E-3</c:v>
                </c:pt>
                <c:pt idx="620">
                  <c:v>-1.9988851734387535E-3</c:v>
                </c:pt>
                <c:pt idx="621">
                  <c:v>-2.0145625478619651E-3</c:v>
                </c:pt>
                <c:pt idx="622">
                  <c:v>-2.0301640736624786E-3</c:v>
                </c:pt>
                <c:pt idx="623">
                  <c:v>-2.0456891634401931E-3</c:v>
                </c:pt>
                <c:pt idx="624">
                  <c:v>-2.0611372326728365E-3</c:v>
                </c:pt>
                <c:pt idx="625">
                  <c:v>-2.0765076997379746E-3</c:v>
                </c:pt>
                <c:pt idx="626">
                  <c:v>-2.0917999859349067E-3</c:v>
                </c:pt>
                <c:pt idx="627">
                  <c:v>-2.1070135155064548E-3</c:v>
                </c:pt>
                <c:pt idx="628">
                  <c:v>-2.1221477156606432E-3</c:v>
                </c:pt>
                <c:pt idx="629">
                  <c:v>-2.1372020165922601E-3</c:v>
                </c:pt>
                <c:pt idx="630">
                  <c:v>-2.1521758515043151E-3</c:v>
                </c:pt>
                <c:pt idx="631">
                  <c:v>-2.1670686566293744E-3</c:v>
                </c:pt>
                <c:pt idx="632">
                  <c:v>-2.1818798712507931E-3</c:v>
                </c:pt>
                <c:pt idx="633">
                  <c:v>-2.1966089377238184E-3</c:v>
                </c:pt>
                <c:pt idx="634">
                  <c:v>-2.2112553014965938E-3</c:v>
                </c:pt>
                <c:pt idx="635">
                  <c:v>-2.2258184111310295E-3</c:v>
                </c:pt>
                <c:pt idx="636">
                  <c:v>-2.2402977183235704E-3</c:v>
                </c:pt>
                <c:pt idx="637">
                  <c:v>-2.254692677925837E-3</c:v>
                </c:pt>
                <c:pt idx="638">
                  <c:v>-2.2690027479651516E-3</c:v>
                </c:pt>
                <c:pt idx="639">
                  <c:v>-2.2832273896649419E-3</c:v>
                </c:pt>
                <c:pt idx="640">
                  <c:v>-2.8735988257227016</c:v>
                </c:pt>
                <c:pt idx="641">
                  <c:v>-2.8911756207531805</c:v>
                </c:pt>
                <c:pt idx="642">
                  <c:v>-2.9086435625296141</c:v>
                </c:pt>
                <c:pt idx="643">
                  <c:v>-2.9260019933810213</c:v>
                </c:pt>
                <c:pt idx="644">
                  <c:v>-2.9432502597595289</c:v>
                </c:pt>
                <c:pt idx="645">
                  <c:v>-2.9603877122649722</c:v>
                </c:pt>
                <c:pt idx="646">
                  <c:v>-2.9774137056693486</c:v>
                </c:pt>
                <c:pt idx="647">
                  <c:v>-2.9943275989411089</c:v>
                </c:pt>
                <c:pt idx="648">
                  <c:v>-3.0111287552692949</c:v>
                </c:pt>
                <c:pt idx="649">
                  <c:v>-3.0278165420875109</c:v>
                </c:pt>
                <c:pt idx="650">
                  <c:v>-3.0443903310977438</c:v>
                </c:pt>
                <c:pt idx="651">
                  <c:v>-3.0608494982940186</c:v>
                </c:pt>
                <c:pt idx="652">
                  <c:v>-3.0771934239858894</c:v>
                </c:pt>
                <c:pt idx="653">
                  <c:v>-3.0934214928217729</c:v>
                </c:pt>
                <c:pt idx="654">
                  <c:v>-3.1095330938121175</c:v>
                </c:pt>
                <c:pt idx="655">
                  <c:v>-3.1255276203524027</c:v>
                </c:pt>
                <c:pt idx="656">
                  <c:v>-3.1414044702459827</c:v>
                </c:pt>
                <c:pt idx="657">
                  <c:v>-3.1571630457267594</c:v>
                </c:pt>
                <c:pt idx="658">
                  <c:v>-3.1728027534816827</c:v>
                </c:pt>
                <c:pt idx="659">
                  <c:v>-3.1883230046730966</c:v>
                </c:pt>
                <c:pt idx="660">
                  <c:v>-3.2037232149609012</c:v>
                </c:pt>
                <c:pt idx="661">
                  <c:v>-3.2190028045245591</c:v>
                </c:pt>
                <c:pt idx="662">
                  <c:v>-3.2341611980849247</c:v>
                </c:pt>
                <c:pt idx="663">
                  <c:v>-3.2491978249259001</c:v>
                </c:pt>
                <c:pt idx="664">
                  <c:v>-3.2641121189159268</c:v>
                </c:pt>
                <c:pt idx="665">
                  <c:v>-3.2789035185292983</c:v>
                </c:pt>
                <c:pt idx="666">
                  <c:v>-3.2935714668673031</c:v>
                </c:pt>
                <c:pt idx="667">
                  <c:v>-3.3081154116791893</c:v>
                </c:pt>
                <c:pt idx="668">
                  <c:v>-3.3225348053829613</c:v>
                </c:pt>
                <c:pt idx="669">
                  <c:v>-3.3368291050859922</c:v>
                </c:pt>
                <c:pt idx="670">
                  <c:v>-3.3509977726054663</c:v>
                </c:pt>
                <c:pt idx="671">
                  <c:v>-3.3650402744886398</c:v>
                </c:pt>
                <c:pt idx="672">
                  <c:v>-3.3789560820329294</c:v>
                </c:pt>
                <c:pt idx="673">
                  <c:v>-3.3927446713058114</c:v>
                </c:pt>
                <c:pt idx="674">
                  <c:v>-3.4064055231645547</c:v>
                </c:pt>
                <c:pt idx="675">
                  <c:v>-3.4199381232757617</c:v>
                </c:pt>
                <c:pt idx="676">
                  <c:v>-3.4333419621347372</c:v>
                </c:pt>
                <c:pt idx="677">
                  <c:v>-3.4466165350846656</c:v>
                </c:pt>
                <c:pt idx="678">
                  <c:v>-3.4597613423356175</c:v>
                </c:pt>
                <c:pt idx="679">
                  <c:v>-3.4727758889833646</c:v>
                </c:pt>
                <c:pt idx="680">
                  <c:v>-3.485659685028009</c:v>
                </c:pt>
                <c:pt idx="681">
                  <c:v>-3.4984122453924393</c:v>
                </c:pt>
                <c:pt idx="682">
                  <c:v>-3.5110330899405864</c:v>
                </c:pt>
                <c:pt idx="683">
                  <c:v>-3.5235217434955066</c:v>
                </c:pt>
                <c:pt idx="684">
                  <c:v>-3.5358777358572695</c:v>
                </c:pt>
                <c:pt idx="685">
                  <c:v>-3.5481006018206585</c:v>
                </c:pt>
                <c:pt idx="686">
                  <c:v>-3.560189881192692</c:v>
                </c:pt>
                <c:pt idx="687">
                  <c:v>-3.572145118809944</c:v>
                </c:pt>
                <c:pt idx="688">
                  <c:v>-3.5839658645556831</c:v>
                </c:pt>
                <c:pt idx="689">
                  <c:v>-3.5956516733768229</c:v>
                </c:pt>
                <c:pt idx="690">
                  <c:v>-3.6072021053006709</c:v>
                </c:pt>
                <c:pt idx="691">
                  <c:v>-3.6186167254515009</c:v>
                </c:pt>
                <c:pt idx="692">
                  <c:v>-3.6298951040669225</c:v>
                </c:pt>
                <c:pt idx="693">
                  <c:v>-3.641036816514061</c:v>
                </c:pt>
                <c:pt idx="694">
                  <c:v>-3.6520414433055475</c:v>
                </c:pt>
                <c:pt idx="695">
                  <c:v>-3.6629085701153099</c:v>
                </c:pt>
                <c:pt idx="696">
                  <c:v>-3.6736377877941759</c:v>
                </c:pt>
                <c:pt idx="697">
                  <c:v>-3.684228692385275</c:v>
                </c:pt>
                <c:pt idx="698">
                  <c:v>-3.6946808851392459</c:v>
                </c:pt>
                <c:pt idx="699">
                  <c:v>-3.7049939725292536</c:v>
                </c:pt>
                <c:pt idx="700">
                  <c:v>-3.7151675662658024</c:v>
                </c:pt>
                <c:pt idx="701">
                  <c:v>-3.7252012833113586</c:v>
                </c:pt>
                <c:pt idx="702">
                  <c:v>-3.7350947458947674</c:v>
                </c:pt>
                <c:pt idx="703">
                  <c:v>-3.7448475815254785</c:v>
                </c:pt>
                <c:pt idx="704">
                  <c:v>-3.7544594230075718</c:v>
                </c:pt>
                <c:pt idx="705">
                  <c:v>-3.76392990845358</c:v>
                </c:pt>
                <c:pt idx="706">
                  <c:v>-3.7732586812981146</c:v>
                </c:pt>
                <c:pt idx="707">
                  <c:v>-3.7824453903112909</c:v>
                </c:pt>
                <c:pt idx="708">
                  <c:v>-3.7914896896119523</c:v>
                </c:pt>
                <c:pt idx="709">
                  <c:v>-3.8003912386806893</c:v>
                </c:pt>
                <c:pt idx="710">
                  <c:v>-3.8091497023726664</c:v>
                </c:pt>
                <c:pt idx="711">
                  <c:v>-3.8177647509302353</c:v>
                </c:pt>
                <c:pt idx="712">
                  <c:v>-3.8262360599953502</c:v>
                </c:pt>
                <c:pt idx="713">
                  <c:v>-3.8345633106217849</c:v>
                </c:pt>
                <c:pt idx="714">
                  <c:v>-3.842746189287138</c:v>
                </c:pt>
                <c:pt idx="715">
                  <c:v>-3.8507843879046328</c:v>
                </c:pt>
                <c:pt idx="716">
                  <c:v>-3.8586776038347237</c:v>
                </c:pt>
                <c:pt idx="717">
                  <c:v>-3.8664255398964902</c:v>
                </c:pt>
                <c:pt idx="718">
                  <c:v>-3.8740279043788202</c:v>
                </c:pt>
                <c:pt idx="719">
                  <c:v>-3.8814844110513964</c:v>
                </c:pt>
                <c:pt idx="720">
                  <c:v>-3.888794779175476</c:v>
                </c:pt>
                <c:pt idx="721">
                  <c:v>-3.8959587335144525</c:v>
                </c:pt>
                <c:pt idx="722">
                  <c:v>-3.9029760043442283</c:v>
                </c:pt>
                <c:pt idx="723">
                  <c:v>-3.9098463274633621</c:v>
                </c:pt>
                <c:pt idx="724">
                  <c:v>-3.9165694442030188</c:v>
                </c:pt>
                <c:pt idx="725">
                  <c:v>-3.9231451014367105</c:v>
                </c:pt>
                <c:pt idx="726">
                  <c:v>-3.9295730515898226</c:v>
                </c:pt>
                <c:pt idx="727">
                  <c:v>-3.9358530526489393</c:v>
                </c:pt>
                <c:pt idx="728">
                  <c:v>-3.9419848681709508</c:v>
                </c:pt>
                <c:pt idx="729">
                  <c:v>-3.9479682672919596</c:v>
                </c:pt>
                <c:pt idx="730">
                  <c:v>-3.9538030247359712</c:v>
                </c:pt>
                <c:pt idx="731">
                  <c:v>-3.9594889208233748</c:v>
                </c:pt>
                <c:pt idx="732">
                  <c:v>-3.9650257414792156</c:v>
                </c:pt>
                <c:pt idx="733">
                  <c:v>-3.9704132782412542</c:v>
                </c:pt>
                <c:pt idx="734">
                  <c:v>-3.9756513282678134</c:v>
                </c:pt>
                <c:pt idx="735">
                  <c:v>-3.9807396943454192</c:v>
                </c:pt>
                <c:pt idx="736">
                  <c:v>-3.9856781848962242</c:v>
                </c:pt>
                <c:pt idx="737">
                  <c:v>-3.9904666139852174</c:v>
                </c:pt>
                <c:pt idx="738">
                  <c:v>-3.9951048013272286</c:v>
                </c:pt>
                <c:pt idx="739">
                  <c:v>-3.9995925722937171</c:v>
                </c:pt>
                <c:pt idx="740">
                  <c:v>-4.0039297579193391</c:v>
                </c:pt>
                <c:pt idx="741">
                  <c:v>-4.0081161949083226</c:v>
                </c:pt>
                <c:pt idx="742">
                  <c:v>-4.0121517256405985</c:v>
                </c:pt>
                <c:pt idx="743">
                  <c:v>-4.0160361981777495</c:v>
                </c:pt>
                <c:pt idx="744">
                  <c:v>-4.0197694662687251</c:v>
                </c:pt>
                <c:pt idx="745">
                  <c:v>-4.0233513893553443</c:v>
                </c:pt>
                <c:pt idx="746">
                  <c:v>-4.0267818325775941</c:v>
                </c:pt>
                <c:pt idx="747">
                  <c:v>-4.030060666778704</c:v>
                </c:pt>
                <c:pt idx="748">
                  <c:v>-4.0331877685100075</c:v>
                </c:pt>
                <c:pt idx="749">
                  <c:v>-4.0361630200355947</c:v>
                </c:pt>
                <c:pt idx="750">
                  <c:v>-4.0389863093367353</c:v>
                </c:pt>
                <c:pt idx="751">
                  <c:v>-4.0416575301161108</c:v>
                </c:pt>
                <c:pt idx="752">
                  <c:v>-4.0441765818018025</c:v>
                </c:pt>
                <c:pt idx="753">
                  <c:v>-4.0465433695510855</c:v>
                </c:pt>
                <c:pt idx="754">
                  <c:v>-4.0487578042539996</c:v>
                </c:pt>
                <c:pt idx="755">
                  <c:v>-4.0508198025366999</c:v>
                </c:pt>
                <c:pt idx="756">
                  <c:v>-4.0527292867646016</c:v>
                </c:pt>
                <c:pt idx="757">
                  <c:v>-4.0544861850452971</c:v>
                </c:pt>
                <c:pt idx="758">
                  <c:v>-4.0560904312312704</c:v>
                </c:pt>
                <c:pt idx="759">
                  <c:v>-4.0575419649223754</c:v>
                </c:pt>
                <c:pt idx="760">
                  <c:v>-4.0588407314681243</c:v>
                </c:pt>
                <c:pt idx="761">
                  <c:v>-4.0599866819697361</c:v>
                </c:pt>
                <c:pt idx="762">
                  <c:v>-4.0609797732819768</c:v>
                </c:pt>
                <c:pt idx="763">
                  <c:v>-4.0618199680147917</c:v>
                </c:pt>
                <c:pt idx="764">
                  <c:v>-4.0625072345347046</c:v>
                </c:pt>
                <c:pt idx="765">
                  <c:v>-4.0630415469660157</c:v>
                </c:pt>
                <c:pt idx="766">
                  <c:v>-4.0634228851917706</c:v>
                </c:pt>
                <c:pt idx="767">
                  <c:v>-4.0636512348545208</c:v>
                </c:pt>
                <c:pt idx="768">
                  <c:v>-4.0637265873568609</c:v>
                </c:pt>
                <c:pt idx="769">
                  <c:v>-4.0636489398617579</c:v>
                </c:pt>
                <c:pt idx="770">
                  <c:v>-4.063418295292653</c:v>
                </c:pt>
                <c:pt idx="771">
                  <c:v>-4.0630346623333518</c:v>
                </c:pt>
                <c:pt idx="772">
                  <c:v>-4.0624980554277021</c:v>
                </c:pt>
                <c:pt idx="773">
                  <c:v>-4.0618084947790454</c:v>
                </c:pt>
                <c:pt idx="774">
                  <c:v>-4.0609660063494557</c:v>
                </c:pt>
                <c:pt idx="775">
                  <c:v>-4.0599706218587679</c:v>
                </c:pt>
                <c:pt idx="776">
                  <c:v>-4.0588223787833764</c:v>
                </c:pt>
                <c:pt idx="777">
                  <c:v>-4.0575213203548293</c:v>
                </c:pt>
                <c:pt idx="778">
                  <c:v>-4.0560674955581959</c:v>
                </c:pt>
                <c:pt idx="779">
                  <c:v>-4.0544609591302283</c:v>
                </c:pt>
                <c:pt idx="780">
                  <c:v>-4.0527017715572971</c:v>
                </c:pt>
                <c:pt idx="781">
                  <c:v>-4.0507899990731113</c:v>
                </c:pt>
                <c:pt idx="782">
                  <c:v>-4.0487257136562329</c:v>
                </c:pt>
                <c:pt idx="783">
                  <c:v>-4.0465089930273574</c:v>
                </c:pt>
                <c:pt idx="784">
                  <c:v>-4.0441399206463959</c:v>
                </c:pt>
                <c:pt idx="785">
                  <c:v>-4.0416185857093234</c:v>
                </c:pt>
                <c:pt idx="786">
                  <c:v>-4.0389450831448306</c:v>
                </c:pt>
                <c:pt idx="787">
                  <c:v>-4.0361195136107453</c:v>
                </c:pt>
                <c:pt idx="788">
                  <c:v>-4.03314198349024</c:v>
                </c:pt>
                <c:pt idx="789">
                  <c:v>-4.0300126048878289</c:v>
                </c:pt>
                <c:pt idx="790">
                  <c:v>-4.0267314956251514</c:v>
                </c:pt>
                <c:pt idx="791">
                  <c:v>-4.0232987792365291</c:v>
                </c:pt>
                <c:pt idx="792">
                  <c:v>-4.0197145849643166</c:v>
                </c:pt>
                <c:pt idx="793">
                  <c:v>-4.0159790477540396</c:v>
                </c:pt>
                <c:pt idx="794">
                  <c:v>-4.0120923082493096</c:v>
                </c:pt>
                <c:pt idx="795">
                  <c:v>-4.0080545127865284</c:v>
                </c:pt>
                <c:pt idx="796">
                  <c:v>-4.0038658133893845</c:v>
                </c:pt>
                <c:pt idx="797">
                  <c:v>-3.9995263677631216</c:v>
                </c:pt>
                <c:pt idx="798">
                  <c:v>-3.9950363392886068</c:v>
                </c:pt>
                <c:pt idx="799">
                  <c:v>-3.9903958970161741</c:v>
                </c:pt>
                <c:pt idx="800">
                  <c:v>-3.9856052156592678</c:v>
                </c:pt>
                <c:pt idx="801">
                  <c:v>-3.9806644755878535</c:v>
                </c:pt>
                <c:pt idx="802">
                  <c:v>-3.9755738628216353</c:v>
                </c:pt>
                <c:pt idx="803">
                  <c:v>-3.9703335690230528</c:v>
                </c:pt>
                <c:pt idx="804">
                  <c:v>-3.9649437914900565</c:v>
                </c:pt>
                <c:pt idx="805">
                  <c:v>-3.9594047331486877</c:v>
                </c:pt>
                <c:pt idx="806">
                  <c:v>-3.9537166025454376</c:v>
                </c:pt>
                <c:pt idx="807">
                  <c:v>-3.947879613839389</c:v>
                </c:pt>
                <c:pt idx="808">
                  <c:v>-3.9418939867941614</c:v>
                </c:pt>
                <c:pt idx="809">
                  <c:v>-3.9357599467696298</c:v>
                </c:pt>
                <c:pt idx="810">
                  <c:v>-3.9294777247134456</c:v>
                </c:pt>
                <c:pt idx="811">
                  <c:v>-3.9230475571523389</c:v>
                </c:pt>
                <c:pt idx="812">
                  <c:v>-3.9164696861832122</c:v>
                </c:pt>
                <c:pt idx="813">
                  <c:v>-3.9097443594640251</c:v>
                </c:pt>
                <c:pt idx="814">
                  <c:v>-3.9028718302044751</c:v>
                </c:pt>
                <c:pt idx="815">
                  <c:v>-3.8958523571564569</c:v>
                </c:pt>
                <c:pt idx="816">
                  <c:v>-3.8886862046043253</c:v>
                </c:pt>
                <c:pt idx="817">
                  <c:v>-3.8813736423549425</c:v>
                </c:pt>
                <c:pt idx="818">
                  <c:v>-3.873914945727523</c:v>
                </c:pt>
                <c:pt idx="819">
                  <c:v>-3.8663103955432621</c:v>
                </c:pt>
                <c:pt idx="820">
                  <c:v>-3.8585602781147701</c:v>
                </c:pt>
                <c:pt idx="821">
                  <c:v>-3.8506648852352852</c:v>
                </c:pt>
                <c:pt idx="822">
                  <c:v>-3.8426245141676927</c:v>
                </c:pt>
                <c:pt idx="823">
                  <c:v>-3.8344394676333331</c:v>
                </c:pt>
                <c:pt idx="824">
                  <c:v>-3.826110053800599</c:v>
                </c:pt>
                <c:pt idx="825">
                  <c:v>-3.8176365862733386</c:v>
                </c:pt>
                <c:pt idx="826">
                  <c:v>-3.8090193840790474</c:v>
                </c:pt>
                <c:pt idx="827">
                  <c:v>-3.8002587716568548</c:v>
                </c:pt>
                <c:pt idx="828">
                  <c:v>-3.7913550788453065</c:v>
                </c:pt>
                <c:pt idx="829">
                  <c:v>-3.7823086408699531</c:v>
                </c:pt>
                <c:pt idx="830">
                  <c:v>-3.7731197983307236</c:v>
                </c:pt>
                <c:pt idx="831">
                  <c:v>-3.7637888971891038</c:v>
                </c:pt>
                <c:pt idx="832">
                  <c:v>-3.7543162887551071</c:v>
                </c:pt>
                <c:pt idx="833">
                  <c:v>-3.7447023296740554</c:v>
                </c:pt>
                <c:pt idx="834">
                  <c:v>-3.7349473819131429</c:v>
                </c:pt>
                <c:pt idx="835">
                  <c:v>-3.7250518127478114</c:v>
                </c:pt>
                <c:pt idx="836">
                  <c:v>-3.7150159947479247</c:v>
                </c:pt>
                <c:pt idx="837">
                  <c:v>-3.7048403057637387</c:v>
                </c:pt>
                <c:pt idx="838">
                  <c:v>-3.6945251289116738</c:v>
                </c:pt>
                <c:pt idx="839">
                  <c:v>-3.684070852559894</c:v>
                </c:pt>
                <c:pt idx="840">
                  <c:v>-3.6734778703136839</c:v>
                </c:pt>
                <c:pt idx="841">
                  <c:v>-3.6627465810006243</c:v>
                </c:pt>
                <c:pt idx="842">
                  <c:v>-3.6518773886555875</c:v>
                </c:pt>
                <c:pt idx="843">
                  <c:v>-3.6408707025055129</c:v>
                </c:pt>
                <c:pt idx="844">
                  <c:v>-3.6297269369540057</c:v>
                </c:pt>
                <c:pt idx="845">
                  <c:v>-3.6184465115657369</c:v>
                </c:pt>
                <c:pt idx="846">
                  <c:v>-3.6070298510506409</c:v>
                </c:pt>
                <c:pt idx="847">
                  <c:v>-3.595477385247928</c:v>
                </c:pt>
                <c:pt idx="848">
                  <c:v>-3.5837895491099023</c:v>
                </c:pt>
                <c:pt idx="849">
                  <c:v>-3.5719667826855832</c:v>
                </c:pt>
                <c:pt idx="850">
                  <c:v>-3.5600095311041362</c:v>
                </c:pt>
                <c:pt idx="851">
                  <c:v>-3.5479182445581201</c:v>
                </c:pt>
                <c:pt idx="852">
                  <c:v>-3.5356933782865299</c:v>
                </c:pt>
                <c:pt idx="853">
                  <c:v>-3.5233353925576605</c:v>
                </c:pt>
                <c:pt idx="854">
                  <c:v>-3.5108447526517779</c:v>
                </c:pt>
                <c:pt idx="855">
                  <c:v>-3.4982219288435981</c:v>
                </c:pt>
                <c:pt idx="856">
                  <c:v>-3.4854673963845872</c:v>
                </c:pt>
                <c:pt idx="857">
                  <c:v>-3.4725816354850614</c:v>
                </c:pt>
                <c:pt idx="858">
                  <c:v>-3.4595651312961113</c:v>
                </c:pt>
                <c:pt idx="859">
                  <c:v>-3.4464183738913343</c:v>
                </c:pt>
                <c:pt idx="860">
                  <c:v>-3.433141858248383</c:v>
                </c:pt>
                <c:pt idx="861">
                  <c:v>-3.4197360842303315</c:v>
                </c:pt>
                <c:pt idx="862">
                  <c:v>-3.406201556566852</c:v>
                </c:pt>
                <c:pt idx="863">
                  <c:v>-3.3925387848352138</c:v>
                </c:pt>
                <c:pt idx="864">
                  <c:v>-3.3787482834410976</c:v>
                </c:pt>
                <c:pt idx="865">
                  <c:v>-3.3648305715992257</c:v>
                </c:pt>
                <c:pt idx="866">
                  <c:v>-3.3507861733138187</c:v>
                </c:pt>
                <c:pt idx="867">
                  <c:v>-3.3366156173588619</c:v>
                </c:pt>
                <c:pt idx="868">
                  <c:v>-3.3223194372581966</c:v>
                </c:pt>
                <c:pt idx="869">
                  <c:v>-3.3078981712654372</c:v>
                </c:pt>
                <c:pt idx="870">
                  <c:v>-3.2933523623437018</c:v>
                </c:pt>
                <c:pt idx="871">
                  <c:v>-3.2786825581451713</c:v>
                </c:pt>
                <c:pt idx="872">
                  <c:v>-3.2638893109904688</c:v>
                </c:pt>
                <c:pt idx="873">
                  <c:v>-3.2489731778478674</c:v>
                </c:pt>
                <c:pt idx="874">
                  <c:v>-3.2339347203123183</c:v>
                </c:pt>
                <c:pt idx="875">
                  <c:v>-3.2187745045843066</c:v>
                </c:pt>
                <c:pt idx="876">
                  <c:v>-3.2034931014485331</c:v>
                </c:pt>
                <c:pt idx="877">
                  <c:v>-3.1880910862524261</c:v>
                </c:pt>
                <c:pt idx="878">
                  <c:v>-3.1725690388844794</c:v>
                </c:pt>
                <c:pt idx="879">
                  <c:v>-3.1569275437524156</c:v>
                </c:pt>
                <c:pt idx="880">
                  <c:v>-3.1411671897611888</c:v>
                </c:pt>
                <c:pt idx="881">
                  <c:v>-3.1252885702908086</c:v>
                </c:pt>
                <c:pt idx="882">
                  <c:v>-3.1092922831739989</c:v>
                </c:pt>
                <c:pt idx="883">
                  <c:v>-3.093178930673691</c:v>
                </c:pt>
                <c:pt idx="884">
                  <c:v>-3.0769491194603504</c:v>
                </c:pt>
                <c:pt idx="885">
                  <c:v>-3.0606034605891295</c:v>
                </c:pt>
                <c:pt idx="886">
                  <c:v>-3.0441425694768651</c:v>
                </c:pt>
                <c:pt idx="887">
                  <c:v>-3.0275670658789093</c:v>
                </c:pt>
                <c:pt idx="888">
                  <c:v>-3.0108775738657929</c:v>
                </c:pt>
                <c:pt idx="889">
                  <c:v>-2.9940747217997292</c:v>
                </c:pt>
                <c:pt idx="890">
                  <c:v>-2.9771591423109576</c:v>
                </c:pt>
                <c:pt idx="891">
                  <c:v>-2.9601314722739245</c:v>
                </c:pt>
                <c:pt idx="892">
                  <c:v>-2.9429923527833042</c:v>
                </c:pt>
                <c:pt idx="893">
                  <c:v>-2.9257424291298602</c:v>
                </c:pt>
                <c:pt idx="894">
                  <c:v>-2.9083823507761539</c:v>
                </c:pt>
                <c:pt idx="895">
                  <c:v>-2.8909127713320899</c:v>
                </c:pt>
                <c:pt idx="896">
                  <c:v>-2.2971546249623406E-3</c:v>
                </c:pt>
                <c:pt idx="897">
                  <c:v>-2.2830146537631026E-3</c:v>
                </c:pt>
                <c:pt idx="898">
                  <c:v>-2.2687887266737029E-3</c:v>
                </c:pt>
                <c:pt idx="899">
                  <c:v>-2.2544773793027172E-3</c:v>
                </c:pt>
                <c:pt idx="900">
                  <c:v>-2.2400811504748089E-3</c:v>
                </c:pt>
                <c:pt idx="901">
                  <c:v>-2.2256005822104429E-3</c:v>
                </c:pt>
                <c:pt idx="902">
                  <c:v>-2.2110362197054778E-3</c:v>
                </c:pt>
                <c:pt idx="903">
                  <c:v>-2.1963886113106406E-3</c:v>
                </c:pt>
                <c:pt idx="904">
                  <c:v>-2.1816583085108787E-3</c:v>
                </c:pt>
                <c:pt idx="905">
                  <c:v>-2.1668458659045999E-3</c:v>
                </c:pt>
                <c:pt idx="906">
                  <c:v>-2.151951841182788E-3</c:v>
                </c:pt>
                <c:pt idx="907">
                  <c:v>-2.1369767951080077E-3</c:v>
                </c:pt>
                <c:pt idx="908">
                  <c:v>-2.1219212914932927E-3</c:v>
                </c:pt>
                <c:pt idx="909">
                  <c:v>-2.1067858971809145E-3</c:v>
                </c:pt>
                <c:pt idx="910">
                  <c:v>-2.0915711820210453E-3</c:v>
                </c:pt>
                <c:pt idx="911">
                  <c:v>-2.0762777188502984E-3</c:v>
                </c:pt>
                <c:pt idx="912">
                  <c:v>-2.0609060834701656E-3</c:v>
                </c:pt>
                <c:pt idx="913">
                  <c:v>-2.0454568546253334E-3</c:v>
                </c:pt>
                <c:pt idx="914">
                  <c:v>-2.0299306139818962E-3</c:v>
                </c:pt>
                <c:pt idx="915">
                  <c:v>-2.0143279461054572E-3</c:v>
                </c:pt>
                <c:pt idx="916">
                  <c:v>-1.9986494384391161E-3</c:v>
                </c:pt>
                <c:pt idx="917">
                  <c:v>-1.9828956812813544E-3</c:v>
                </c:pt>
                <c:pt idx="918">
                  <c:v>-1.9670672677638088E-3</c:v>
                </c:pt>
                <c:pt idx="919">
                  <c:v>-1.9511647938289425E-3</c:v>
                </c:pt>
                <c:pt idx="920">
                  <c:v>-1.9351888582076037E-3</c:v>
                </c:pt>
                <c:pt idx="921">
                  <c:v>-1.9191400623964877E-3</c:v>
                </c:pt>
                <c:pt idx="922">
                  <c:v>-1.9030190106354868E-3</c:v>
                </c:pt>
                <c:pt idx="923">
                  <c:v>-1.8868263098849431E-3</c:v>
                </c:pt>
                <c:pt idx="924">
                  <c:v>-1.8705625698027947E-3</c:v>
                </c:pt>
                <c:pt idx="925">
                  <c:v>-1.8542284027216237E-3</c:v>
                </c:pt>
                <c:pt idx="926">
                  <c:v>-1.8378244236255993E-3</c:v>
                </c:pt>
                <c:pt idx="927">
                  <c:v>-1.8213512501273257E-3</c:v>
                </c:pt>
                <c:pt idx="928">
                  <c:v>-1.8048095024445873E-3</c:v>
                </c:pt>
                <c:pt idx="929">
                  <c:v>-1.788199803377E-3</c:v>
                </c:pt>
                <c:pt idx="930">
                  <c:v>-1.771522778282559E-3</c:v>
                </c:pt>
                <c:pt idx="931">
                  <c:v>-1.7547790550540973E-3</c:v>
                </c:pt>
                <c:pt idx="932">
                  <c:v>-1.7379692640956427E-3</c:v>
                </c:pt>
                <c:pt idx="933">
                  <c:v>-1.721094038298685E-3</c:v>
                </c:pt>
                <c:pt idx="934">
                  <c:v>-1.7041540130183469E-3</c:v>
                </c:pt>
                <c:pt idx="935">
                  <c:v>-1.6871498260494625E-3</c:v>
                </c:pt>
                <c:pt idx="936">
                  <c:v>-1.6700821176025642E-3</c:v>
                </c:pt>
                <c:pt idx="937">
                  <c:v>-1.6529515302797797E-3</c:v>
                </c:pt>
                <c:pt idx="938">
                  <c:v>-1.6357587090506357E-3</c:v>
                </c:pt>
                <c:pt idx="939">
                  <c:v>-1.6185043012277769E-3</c:v>
                </c:pt>
                <c:pt idx="940">
                  <c:v>-1.6011889564425937E-3</c:v>
                </c:pt>
                <c:pt idx="941">
                  <c:v>-1.5838133266207631E-3</c:v>
                </c:pt>
                <c:pt idx="942">
                  <c:v>-1.5663780659577048E-3</c:v>
                </c:pt>
                <c:pt idx="943">
                  <c:v>-1.5488838308939492E-3</c:v>
                </c:pt>
                <c:pt idx="944">
                  <c:v>-1.5313312800904234E-3</c:v>
                </c:pt>
                <c:pt idx="945">
                  <c:v>-1.5137210744036505E-3</c:v>
                </c:pt>
                <c:pt idx="946">
                  <c:v>-1.4960538768608719E-3</c:v>
                </c:pt>
                <c:pt idx="947">
                  <c:v>-1.4783303526350812E-3</c:v>
                </c:pt>
                <c:pt idx="948">
                  <c:v>-1.4605511690199806E-3</c:v>
                </c:pt>
                <c:pt idx="949">
                  <c:v>-1.4427169954048581E-3</c:v>
                </c:pt>
                <c:pt idx="950">
                  <c:v>-1.424828503249385E-3</c:v>
                </c:pt>
                <c:pt idx="951">
                  <c:v>-1.4068863660583349E-3</c:v>
                </c:pt>
                <c:pt idx="952">
                  <c:v>-1.3888912593562259E-3</c:v>
                </c:pt>
                <c:pt idx="953">
                  <c:v>-1.3708438606618867E-3</c:v>
                </c:pt>
                <c:pt idx="954">
                  <c:v>-1.3527448494629487E-3</c:v>
                </c:pt>
                <c:pt idx="955">
                  <c:v>-1.3345949071902634E-3</c:v>
                </c:pt>
                <c:pt idx="956">
                  <c:v>-1.3163947171922459E-3</c:v>
                </c:pt>
                <c:pt idx="957">
                  <c:v>-1.2981449647091455E-3</c:v>
                </c:pt>
                <c:pt idx="958">
                  <c:v>-1.2798463368472487E-3</c:v>
                </c:pt>
                <c:pt idx="959">
                  <c:v>-1.2614995225530079E-3</c:v>
                </c:pt>
                <c:pt idx="960">
                  <c:v>-1.2431052125871035E-3</c:v>
                </c:pt>
                <c:pt idx="961">
                  <c:v>-1.2246640994984345E-3</c:v>
                </c:pt>
                <c:pt idx="962">
                  <c:v>-1.206176877598047E-3</c:v>
                </c:pt>
                <c:pt idx="963">
                  <c:v>-1.1876442429329906E-3</c:v>
                </c:pt>
                <c:pt idx="964">
                  <c:v>-1.1690668932601144E-3</c:v>
                </c:pt>
                <c:pt idx="965">
                  <c:v>-1.1504455280197941E-3</c:v>
                </c:pt>
                <c:pt idx="966">
                  <c:v>-1.131780848309599E-3</c:v>
                </c:pt>
                <c:pt idx="967">
                  <c:v>-1.1130735568578964E-3</c:v>
                </c:pt>
                <c:pt idx="968">
                  <c:v>-1.0943243579973922E-3</c:v>
                </c:pt>
                <c:pt idx="969">
                  <c:v>-1.0755339576386141E-3</c:v>
                </c:pt>
                <c:pt idx="970">
                  <c:v>-1.0567030632433318E-3</c:v>
                </c:pt>
                <c:pt idx="971">
                  <c:v>-1.0378323837979242E-3</c:v>
                </c:pt>
                <c:pt idx="972">
                  <c:v>-1.0189226297866827E-3</c:v>
                </c:pt>
                <c:pt idx="973">
                  <c:v>-9.9997451316506366E-4</c:v>
                </c:pt>
                <c:pt idx="974">
                  <c:v>-9.8098874733288126E-4</c:v>
                </c:pt>
                <c:pt idx="975">
                  <c:v>-9.6196604710744997E-4</c:v>
                </c:pt>
                <c:pt idx="976">
                  <c:v>-9.4290712869666963E-4</c:v>
                </c:pt>
                <c:pt idx="977">
                  <c:v>-9.2381270967206133E-4</c:v>
                </c:pt>
                <c:pt idx="978">
                  <c:v>-9.0468350894175016E-4</c:v>
                </c:pt>
                <c:pt idx="979">
                  <c:v>-8.8552024672339854E-4</c:v>
                </c:pt>
                <c:pt idx="980">
                  <c:v>-8.6632364451708934E-4</c:v>
                </c:pt>
                <c:pt idx="981">
                  <c:v>-8.4709442507816175E-4</c:v>
                </c:pt>
                <c:pt idx="982">
                  <c:v>-8.2783331239000009E-4</c:v>
                </c:pt>
                <c:pt idx="983">
                  <c:v>-8.0854103163677347E-4</c:v>
                </c:pt>
                <c:pt idx="984">
                  <c:v>-7.8921830917613538E-4</c:v>
                </c:pt>
                <c:pt idx="985">
                  <c:v>-7.6986587251187384E-4</c:v>
                </c:pt>
                <c:pt idx="986">
                  <c:v>-7.5048445026652203E-4</c:v>
                </c:pt>
                <c:pt idx="987">
                  <c:v>-7.3107477215392518E-4</c:v>
                </c:pt>
                <c:pt idx="988">
                  <c:v>-7.1163756895176687E-4</c:v>
                </c:pt>
                <c:pt idx="989">
                  <c:v>-6.9217357247405473E-4</c:v>
                </c:pt>
                <c:pt idx="990">
                  <c:v>-6.7268351554356789E-4</c:v>
                </c:pt>
                <c:pt idx="991">
                  <c:v>-6.5316813196426577E-4</c:v>
                </c:pt>
                <c:pt idx="992">
                  <c:v>-6.3362815649366103E-4</c:v>
                </c:pt>
                <c:pt idx="993">
                  <c:v>-6.1406432481515448E-4</c:v>
                </c:pt>
                <c:pt idx="994">
                  <c:v>-5.9447737351033762E-4</c:v>
                </c:pt>
                <c:pt idx="995">
                  <c:v>-5.7486804003125964E-4</c:v>
                </c:pt>
                <c:pt idx="996">
                  <c:v>-5.5523706267266272E-4</c:v>
                </c:pt>
                <c:pt idx="997">
                  <c:v>-5.355851805441843E-4</c:v>
                </c:pt>
                <c:pt idx="998">
                  <c:v>-5.1591313354253034E-4</c:v>
                </c:pt>
                <c:pt idx="999">
                  <c:v>-4.9622166232361775E-4</c:v>
                </c:pt>
                <c:pt idx="1000">
                  <c:v>-4.7651150827468795E-4</c:v>
                </c:pt>
                <c:pt idx="1001">
                  <c:v>-4.5678341348639491E-4</c:v>
                </c:pt>
                <c:pt idx="1002">
                  <c:v>-4.3703812072486386E-4</c:v>
                </c:pt>
                <c:pt idx="1003">
                  <c:v>-4.1727637340372695E-4</c:v>
                </c:pt>
                <c:pt idx="1004">
                  <c:v>-3.9749891555613317E-4</c:v>
                </c:pt>
                <c:pt idx="1005">
                  <c:v>-3.7770649180673559E-4</c:v>
                </c:pt>
                <c:pt idx="1006">
                  <c:v>-3.5789984734365592E-4</c:v>
                </c:pt>
                <c:pt idx="1007">
                  <c:v>-3.380797278904283E-4</c:v>
                </c:pt>
                <c:pt idx="1008">
                  <c:v>-3.1824687967792247E-4</c:v>
                </c:pt>
                <c:pt idx="1009">
                  <c:v>-2.9840204941624813E-4</c:v>
                </c:pt>
                <c:pt idx="1010">
                  <c:v>-2.7854598426664112E-4</c:v>
                </c:pt>
                <c:pt idx="1011">
                  <c:v>-2.5867943181333275E-4</c:v>
                </c:pt>
                <c:pt idx="1012">
                  <c:v>-2.3880314003540319E-4</c:v>
                </c:pt>
                <c:pt idx="1013">
                  <c:v>-2.1891785727861976E-4</c:v>
                </c:pt>
                <c:pt idx="1014">
                  <c:v>-1.9902433222726161E-4</c:v>
                </c:pt>
                <c:pt idx="1015">
                  <c:v>-1.7912331387593173E-4</c:v>
                </c:pt>
                <c:pt idx="1016">
                  <c:v>-1.5921555150135726E-4</c:v>
                </c:pt>
                <c:pt idx="1017">
                  <c:v>-1.393017946341787E-4</c:v>
                </c:pt>
                <c:pt idx="1018">
                  <c:v>-1.1938279303073046E-4</c:v>
                </c:pt>
                <c:pt idx="1019">
                  <c:v>-9.9459296644811997E-5</c:v>
                </c:pt>
                <c:pt idx="1020">
                  <c:v>-7.953205559945219E-5</c:v>
                </c:pt>
                <c:pt idx="1021">
                  <c:v>-5.9601820158666941E-5</c:v>
                </c:pt>
                <c:pt idx="1022">
                  <c:v>-3.966934069921167E-5</c:v>
                </c:pt>
                <c:pt idx="1023">
                  <c:v>-1.9735367682329468E-5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D1-4F07-A9F6-6139EBAEA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232840"/>
        <c:axId val="304799592"/>
      </c:lineChart>
      <c:catAx>
        <c:axId val="3042320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04232448"/>
        <c:crosses val="autoZero"/>
        <c:auto val="1"/>
        <c:lblAlgn val="ctr"/>
        <c:lblOffset val="100"/>
        <c:tickMarkSkip val="1"/>
        <c:noMultiLvlLbl val="0"/>
      </c:catAx>
      <c:valAx>
        <c:axId val="304232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4232056"/>
        <c:crosses val="autoZero"/>
        <c:crossBetween val="midCat"/>
      </c:valAx>
      <c:catAx>
        <c:axId val="304232840"/>
        <c:scaling>
          <c:orientation val="minMax"/>
        </c:scaling>
        <c:delete val="1"/>
        <c:axPos val="b"/>
        <c:majorTickMark val="out"/>
        <c:minorTickMark val="none"/>
        <c:tickLblPos val="none"/>
        <c:crossAx val="304799592"/>
        <c:crosses val="autoZero"/>
        <c:auto val="1"/>
        <c:lblAlgn val="ctr"/>
        <c:lblOffset val="100"/>
        <c:noMultiLvlLbl val="0"/>
      </c:catAx>
      <c:valAx>
        <c:axId val="304799592"/>
        <c:scaling>
          <c:orientation val="minMax"/>
        </c:scaling>
        <c:delete val="0"/>
        <c:axPos val="r"/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4232840"/>
        <c:crosses val="max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77" r="0.75000000000000377" t="1" header="0.5" footer="0.5"/>
    <c:pageSetup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77307344778619"/>
          <c:y val="0.18580313481819744"/>
          <c:w val="0.84236840067122754"/>
          <c:h val="0.698127456145093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53D99"/>
            </a:solidFill>
          </c:spPr>
          <c:invertIfNegative val="0"/>
          <c:val>
            <c:numRef>
              <c:f>'3-2'!$M$48:$M$87</c:f>
              <c:numCache>
                <c:formatCode>0.0000</c:formatCode>
                <c:ptCount val="40"/>
                <c:pt idx="0">
                  <c:v>2.3518080235983856</c:v>
                </c:pt>
                <c:pt idx="1">
                  <c:v>3.9652928425212191E-5</c:v>
                </c:pt>
                <c:pt idx="2">
                  <c:v>0.9139113821389222</c:v>
                </c:pt>
                <c:pt idx="3">
                  <c:v>1.2059405728827244E-7</c:v>
                </c:pt>
                <c:pt idx="4">
                  <c:v>0.30467111243008954</c:v>
                </c:pt>
                <c:pt idx="5">
                  <c:v>3.9654913291488622E-5</c:v>
                </c:pt>
                <c:pt idx="6">
                  <c:v>0.30464307221844578</c:v>
                </c:pt>
                <c:pt idx="7">
                  <c:v>1.2036164765630836E-7</c:v>
                </c:pt>
                <c:pt idx="8">
                  <c:v>0.18282662902350005</c:v>
                </c:pt>
                <c:pt idx="9">
                  <c:v>3.965890623010719E-5</c:v>
                </c:pt>
                <c:pt idx="10">
                  <c:v>0.18279858597372317</c:v>
                </c:pt>
                <c:pt idx="11">
                  <c:v>1.2071583783888549E-7</c:v>
                </c:pt>
                <c:pt idx="12">
                  <c:v>0.13061412397206365</c:v>
                </c:pt>
                <c:pt idx="13">
                  <c:v>3.9664862497650637E-5</c:v>
                </c:pt>
                <c:pt idx="14">
                  <c:v>0.13058607673270431</c:v>
                </c:pt>
                <c:pt idx="15">
                  <c:v>1.2054424228206073E-7</c:v>
                </c:pt>
                <c:pt idx="16">
                  <c:v>0.10161228211636249</c:v>
                </c:pt>
                <c:pt idx="17">
                  <c:v>3.9672851711923932E-5</c:v>
                </c:pt>
                <c:pt idx="18">
                  <c:v>0.10158422919836878</c:v>
                </c:pt>
                <c:pt idx="19">
                  <c:v>1.2095931081406283E-7</c:v>
                </c:pt>
                <c:pt idx="20">
                  <c:v>8.3160745552067414E-2</c:v>
                </c:pt>
                <c:pt idx="21">
                  <c:v>3.9682784440877127E-5</c:v>
                </c:pt>
                <c:pt idx="22">
                  <c:v>8.3132685647436255E-2</c:v>
                </c:pt>
                <c:pt idx="23">
                  <c:v>1.2084844309596827E-7</c:v>
                </c:pt>
                <c:pt idx="24">
                  <c:v>7.039014674824251E-2</c:v>
                </c:pt>
                <c:pt idx="25">
                  <c:v>3.9694776646847097E-5</c:v>
                </c:pt>
                <c:pt idx="26">
                  <c:v>7.0362078319770038E-2</c:v>
                </c:pt>
                <c:pt idx="27">
                  <c:v>1.2132434868665853E-7</c:v>
                </c:pt>
                <c:pt idx="28">
                  <c:v>6.1028114654156682E-2</c:v>
                </c:pt>
                <c:pt idx="29">
                  <c:v>3.9708694277715634E-5</c:v>
                </c:pt>
                <c:pt idx="30">
                  <c:v>6.100003643599685E-2</c:v>
                </c:pt>
                <c:pt idx="31">
                  <c:v>1.2127408579091079E-7</c:v>
                </c:pt>
                <c:pt idx="32">
                  <c:v>5.387163010505238E-2</c:v>
                </c:pt>
                <c:pt idx="33">
                  <c:v>3.9724699539999428E-5</c:v>
                </c:pt>
                <c:pt idx="34">
                  <c:v>5.3843540510760471E-2</c:v>
                </c:pt>
                <c:pt idx="35">
                  <c:v>1.2181073847716157E-7</c:v>
                </c:pt>
                <c:pt idx="36">
                  <c:v>4.822420856738243E-2</c:v>
                </c:pt>
                <c:pt idx="37">
                  <c:v>3.974261390374262E-5</c:v>
                </c:pt>
                <c:pt idx="38">
                  <c:v>4.8196106371936581E-2</c:v>
                </c:pt>
                <c:pt idx="39">
                  <c:v>1.218209289754857E-7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E3-4953-97E3-8FDD07270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800376"/>
        <c:axId val="304800768"/>
      </c:barChart>
      <c:lineChart>
        <c:grouping val="standard"/>
        <c:varyColors val="0"/>
        <c:ser>
          <c:idx val="1"/>
          <c:order val="1"/>
          <c:marker>
            <c:symbol val="none"/>
          </c:marker>
          <c:val>
            <c:numRef>
              <c:f>'3-2'!$T$48:$T$87</c:f>
              <c:numCache>
                <c:formatCode>0.000</c:formatCode>
                <c:ptCount val="40"/>
                <c:pt idx="1">
                  <c:v>4.7036160471967715E-2</c:v>
                </c:pt>
                <c:pt idx="2">
                  <c:v>0.63835070322252718</c:v>
                </c:pt>
                <c:pt idx="3">
                  <c:v>0</c:v>
                </c:pt>
                <c:pt idx="4">
                  <c:v>0.23518080235983857</c:v>
                </c:pt>
                <c:pt idx="5">
                  <c:v>0</c:v>
                </c:pt>
                <c:pt idx="6">
                  <c:v>0.16462656165188699</c:v>
                </c:pt>
                <c:pt idx="7">
                  <c:v>0</c:v>
                </c:pt>
                <c:pt idx="8">
                  <c:v>0.11759040117991928</c:v>
                </c:pt>
                <c:pt idx="9">
                  <c:v>0</c:v>
                </c:pt>
                <c:pt idx="10">
                  <c:v>7.0554240707951563E-2</c:v>
                </c:pt>
                <c:pt idx="11">
                  <c:v>0</c:v>
                </c:pt>
                <c:pt idx="12">
                  <c:v>7.0554240707951563E-2</c:v>
                </c:pt>
                <c:pt idx="13">
                  <c:v>0</c:v>
                </c:pt>
                <c:pt idx="14">
                  <c:v>7.0554240707951563E-2</c:v>
                </c:pt>
                <c:pt idx="15">
                  <c:v>0</c:v>
                </c:pt>
                <c:pt idx="16">
                  <c:v>7.0554240707951563E-2</c:v>
                </c:pt>
                <c:pt idx="17">
                  <c:v>0</c:v>
                </c:pt>
                <c:pt idx="18">
                  <c:v>7.0554240707951563E-2</c:v>
                </c:pt>
                <c:pt idx="19">
                  <c:v>0</c:v>
                </c:pt>
                <c:pt idx="20">
                  <c:v>7.0554240707951563E-2</c:v>
                </c:pt>
                <c:pt idx="21">
                  <c:v>0</c:v>
                </c:pt>
                <c:pt idx="22">
                  <c:v>7.0554240707951563E-2</c:v>
                </c:pt>
                <c:pt idx="23">
                  <c:v>0</c:v>
                </c:pt>
                <c:pt idx="24">
                  <c:v>7.0554240707951563E-2</c:v>
                </c:pt>
                <c:pt idx="25">
                  <c:v>0</c:v>
                </c:pt>
                <c:pt idx="26">
                  <c:v>7.0554240707951563E-2</c:v>
                </c:pt>
                <c:pt idx="27">
                  <c:v>0</c:v>
                </c:pt>
                <c:pt idx="28">
                  <c:v>7.0554240707951563E-2</c:v>
                </c:pt>
                <c:pt idx="29">
                  <c:v>0</c:v>
                </c:pt>
                <c:pt idx="30">
                  <c:v>7.0554240707951563E-2</c:v>
                </c:pt>
                <c:pt idx="31">
                  <c:v>0</c:v>
                </c:pt>
                <c:pt idx="32">
                  <c:v>7.0554240707951563E-2</c:v>
                </c:pt>
                <c:pt idx="33">
                  <c:v>0</c:v>
                </c:pt>
                <c:pt idx="34">
                  <c:v>7.0554240707951563E-2</c:v>
                </c:pt>
                <c:pt idx="35">
                  <c:v>0</c:v>
                </c:pt>
                <c:pt idx="36">
                  <c:v>7.0554240707951563E-2</c:v>
                </c:pt>
                <c:pt idx="37">
                  <c:v>0</c:v>
                </c:pt>
                <c:pt idx="38">
                  <c:v>7.0554240707951563E-2</c:v>
                </c:pt>
                <c:pt idx="3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E3-4953-97E3-8FDD07270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800376"/>
        <c:axId val="304800768"/>
      </c:lineChart>
      <c:catAx>
        <c:axId val="304800376"/>
        <c:scaling>
          <c:orientation val="minMax"/>
        </c:scaling>
        <c:delete val="0"/>
        <c:axPos val="b"/>
        <c:majorTickMark val="out"/>
        <c:minorTickMark val="none"/>
        <c:tickLblPos val="nextTo"/>
        <c:crossAx val="304800768"/>
        <c:crosses val="autoZero"/>
        <c:auto val="1"/>
        <c:lblAlgn val="ctr"/>
        <c:lblOffset val="100"/>
        <c:noMultiLvlLbl val="0"/>
      </c:catAx>
      <c:valAx>
        <c:axId val="304800768"/>
        <c:scaling>
          <c:orientation val="minMax"/>
        </c:scaling>
        <c:delete val="0"/>
        <c:axPos val="l"/>
        <c:majorGridlines/>
        <c:numFmt formatCode="0.000" sourceLinked="0"/>
        <c:majorTickMark val="out"/>
        <c:minorTickMark val="none"/>
        <c:tickLblPos val="nextTo"/>
        <c:txPr>
          <a:bodyPr/>
          <a:lstStyle/>
          <a:p>
            <a:pPr>
              <a:defRPr sz="9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04800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44" l="0.70000000000000062" r="0.70000000000000062" t="0.75000000000000344" header="0.30000000000000032" footer="0.30000000000000032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486315853236642E-2"/>
          <c:y val="0.11660273212979531"/>
          <c:w val="0.76148877860108177"/>
          <c:h val="0.76448020571949982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'3-2'!$B$29:$B$1051</c:f>
              <c:numCache>
                <c:formatCode>General</c:formatCode>
                <c:ptCount val="1023"/>
                <c:pt idx="0">
                  <c:v>3.9869056483992744</c:v>
                </c:pt>
                <c:pt idx="1">
                  <c:v>5.9801708372974245</c:v>
                </c:pt>
                <c:pt idx="2">
                  <c:v>7.9732108717460441</c:v>
                </c:pt>
                <c:pt idx="3">
                  <c:v>9.9659507134487271</c:v>
                </c:pt>
                <c:pt idx="4">
                  <c:v>11.958315335411372</c:v>
                </c:pt>
                <c:pt idx="5">
                  <c:v>13.950229724766976</c:v>
                </c:pt>
                <c:pt idx="6">
                  <c:v>15.941618885599853</c:v>
                </c:pt>
                <c:pt idx="7">
                  <c:v>17.932407841769276</c:v>
                </c:pt>
                <c:pt idx="8">
                  <c:v>19.922521639732313</c:v>
                </c:pt>
                <c:pt idx="9">
                  <c:v>21.911885351365864</c:v>
                </c:pt>
                <c:pt idx="10">
                  <c:v>23.900424076787704</c:v>
                </c:pt>
                <c:pt idx="11">
                  <c:v>25.888062947176468</c:v>
                </c:pt>
                <c:pt idx="12">
                  <c:v>27.874727127590511</c:v>
                </c:pt>
                <c:pt idx="13">
                  <c:v>29.860341819785404</c:v>
                </c:pt>
                <c:pt idx="14">
                  <c:v>31.844832265030139</c:v>
                </c:pt>
                <c:pt idx="15">
                  <c:v>33.828123746921804</c:v>
                </c:pt>
                <c:pt idx="16">
                  <c:v>35.810141594198655</c:v>
                </c:pt>
                <c:pt idx="17">
                  <c:v>37.790811183551504</c:v>
                </c:pt>
                <c:pt idx="18">
                  <c:v>39.770057942433318</c:v>
                </c:pt>
                <c:pt idx="19">
                  <c:v>41.747807351866847</c:v>
                </c:pt>
                <c:pt idx="20">
                  <c:v>43.723984949250337</c:v>
                </c:pt>
                <c:pt idx="21">
                  <c:v>45.698516331160988</c:v>
                </c:pt>
                <c:pt idx="22">
                  <c:v>47.671327156156323</c:v>
                </c:pt>
                <c:pt idx="23">
                  <c:v>49.642343147573115</c:v>
                </c:pt>
                <c:pt idx="24">
                  <c:v>51.611490096323919</c:v>
                </c:pt>
                <c:pt idx="25">
                  <c:v>53.578693863691065</c:v>
                </c:pt>
                <c:pt idx="26">
                  <c:v>55.543880384118005</c:v>
                </c:pt>
                <c:pt idx="27">
                  <c:v>57.506975667997878</c:v>
                </c:pt>
                <c:pt idx="28">
                  <c:v>59.467905804459235</c:v>
                </c:pt>
                <c:pt idx="29">
                  <c:v>61.426596964148779</c:v>
                </c:pt>
                <c:pt idx="30">
                  <c:v>63.382975402011091</c:v>
                </c:pt>
                <c:pt idx="31">
                  <c:v>65.336967460065111</c:v>
                </c:pt>
                <c:pt idx="32">
                  <c:v>67.288499570177393</c:v>
                </c:pt>
                <c:pt idx="33">
                  <c:v>69.237498256831941</c:v>
                </c:pt>
                <c:pt idx="34">
                  <c:v>71.18389013989659</c:v>
                </c:pt>
                <c:pt idx="35">
                  <c:v>73.127601937385762</c:v>
                </c:pt>
                <c:pt idx="36">
                  <c:v>75.068560468219573</c:v>
                </c:pt>
                <c:pt idx="37">
                  <c:v>77.006692654979076</c:v>
                </c:pt>
                <c:pt idx="38">
                  <c:v>78.941925526657698</c:v>
                </c:pt>
                <c:pt idx="39">
                  <c:v>80.874186221408522</c:v>
                </c:pt>
                <c:pt idx="40">
                  <c:v>82.803401989287636</c:v>
                </c:pt>
                <c:pt idx="41">
                  <c:v>84.729500194993122</c:v>
                </c:pt>
                <c:pt idx="42">
                  <c:v>86.652408320599832</c:v>
                </c:pt>
                <c:pt idx="43">
                  <c:v>88.572053968289637</c:v>
                </c:pt>
                <c:pt idx="44">
                  <c:v>90.488364863077294</c:v>
                </c:pt>
                <c:pt idx="45">
                  <c:v>92.401268855531569</c:v>
                </c:pt>
                <c:pt idx="46">
                  <c:v>94.310693924491659</c:v>
                </c:pt>
                <c:pt idx="47">
                  <c:v>96.216568179778832</c:v>
                </c:pt>
                <c:pt idx="48">
                  <c:v>98.118819864903116</c:v>
                </c:pt>
                <c:pt idx="49">
                  <c:v>100.01737735976488</c:v>
                </c:pt>
                <c:pt idx="50">
                  <c:v>101.91216918335142</c:v>
                </c:pt>
                <c:pt idx="51">
                  <c:v>103.8031239964282</c:v>
                </c:pt>
                <c:pt idx="52">
                  <c:v>105.69017060422476</c:v>
                </c:pt>
                <c:pt idx="53">
                  <c:v>107.5732379591152</c:v>
                </c:pt>
                <c:pt idx="54">
                  <c:v>109.4522551632933</c:v>
                </c:pt>
                <c:pt idx="55">
                  <c:v>111.32715147144152</c:v>
                </c:pt>
                <c:pt idx="56">
                  <c:v>113.19785629339491</c:v>
                </c:pt>
                <c:pt idx="57">
                  <c:v>115.06429919679861</c:v>
                </c:pt>
                <c:pt idx="58">
                  <c:v>116.92640990975976</c:v>
                </c:pt>
                <c:pt idx="59">
                  <c:v>118.78411832349313</c:v>
                </c:pt>
                <c:pt idx="60">
                  <c:v>120.63735449496092</c:v>
                </c:pt>
                <c:pt idx="61">
                  <c:v>122.4860486495059</c:v>
                </c:pt>
                <c:pt idx="62">
                  <c:v>124.33013118347864</c:v>
                </c:pt>
                <c:pt idx="63">
                  <c:v>126.16953266685798</c:v>
                </c:pt>
                <c:pt idx="64">
                  <c:v>128.00418384586507</c:v>
                </c:pt>
                <c:pt idx="65">
                  <c:v>129.83401564557084</c:v>
                </c:pt>
                <c:pt idx="66">
                  <c:v>131.65895917249676</c:v>
                </c:pt>
                <c:pt idx="67">
                  <c:v>133.47894571720849</c:v>
                </c:pt>
                <c:pt idx="68">
                  <c:v>135.293906756903</c:v>
                </c:pt>
                <c:pt idx="69">
                  <c:v>137.10377395798827</c:v>
                </c:pt>
                <c:pt idx="70">
                  <c:v>138.90847917865625</c:v>
                </c:pt>
                <c:pt idx="71">
                  <c:v>140.70795447144835</c:v>
                </c:pt>
                <c:pt idx="72">
                  <c:v>142.5021320858136</c:v>
                </c:pt>
                <c:pt idx="73">
                  <c:v>144.29094447065955</c:v>
                </c:pt>
                <c:pt idx="74">
                  <c:v>146.07432427689557</c:v>
                </c:pt>
                <c:pt idx="75">
                  <c:v>147.85220435996848</c:v>
                </c:pt>
                <c:pt idx="76">
                  <c:v>149.62451778239068</c:v>
                </c:pt>
                <c:pt idx="77">
                  <c:v>151.39119781626025</c:v>
                </c:pt>
                <c:pt idx="78">
                  <c:v>153.15217794577333</c:v>
                </c:pt>
                <c:pt idx="79">
                  <c:v>154.90739186972843</c:v>
                </c:pt>
                <c:pt idx="80">
                  <c:v>156.65677350402262</c:v>
                </c:pt>
                <c:pt idx="81">
                  <c:v>158.40025698413979</c:v>
                </c:pt>
                <c:pt idx="82">
                  <c:v>160.13777666763019</c:v>
                </c:pt>
                <c:pt idx="83">
                  <c:v>161.86926713658215</c:v>
                </c:pt>
                <c:pt idx="84">
                  <c:v>163.59466320008491</c:v>
                </c:pt>
                <c:pt idx="85">
                  <c:v>165.31389989668307</c:v>
                </c:pt>
                <c:pt idx="86">
                  <c:v>167.02691249682252</c:v>
                </c:pt>
                <c:pt idx="87">
                  <c:v>168.73363650528739</c:v>
                </c:pt>
                <c:pt idx="88">
                  <c:v>170.43400766362834</c:v>
                </c:pt>
                <c:pt idx="89">
                  <c:v>172.12796195258198</c:v>
                </c:pt>
                <c:pt idx="90">
                  <c:v>173.81543559448113</c:v>
                </c:pt>
                <c:pt idx="91">
                  <c:v>175.49636505565599</c:v>
                </c:pt>
                <c:pt idx="92">
                  <c:v>177.17068704882638</c:v>
                </c:pt>
                <c:pt idx="93">
                  <c:v>178.83833853548435</c:v>
                </c:pt>
                <c:pt idx="94">
                  <c:v>180.49925672826774</c:v>
                </c:pt>
                <c:pt idx="95">
                  <c:v>182.15337909332396</c:v>
                </c:pt>
                <c:pt idx="96">
                  <c:v>183.80064335266454</c:v>
                </c:pt>
                <c:pt idx="97">
                  <c:v>185.44098748650978</c:v>
                </c:pt>
                <c:pt idx="98">
                  <c:v>187.074349735624</c:v>
                </c:pt>
                <c:pt idx="99">
                  <c:v>188.70066860364059</c:v>
                </c:pt>
                <c:pt idx="100">
                  <c:v>190.31988285937743</c:v>
                </c:pt>
                <c:pt idx="101">
                  <c:v>191.93193153914234</c:v>
                </c:pt>
                <c:pt idx="102">
                  <c:v>193.5367539490282</c:v>
                </c:pt>
                <c:pt idx="103">
                  <c:v>195.13428966719823</c:v>
                </c:pt>
                <c:pt idx="104">
                  <c:v>196.72447854616087</c:v>
                </c:pt>
                <c:pt idx="105">
                  <c:v>198.3072607150342</c:v>
                </c:pt>
                <c:pt idx="106">
                  <c:v>199.88257658180029</c:v>
                </c:pt>
                <c:pt idx="107">
                  <c:v>201.45036683554869</c:v>
                </c:pt>
                <c:pt idx="108">
                  <c:v>203.01057244870967</c:v>
                </c:pt>
                <c:pt idx="109">
                  <c:v>204.56313467927635</c:v>
                </c:pt>
                <c:pt idx="110">
                  <c:v>206.10799507301658</c:v>
                </c:pt>
                <c:pt idx="111">
                  <c:v>207.64509546567376</c:v>
                </c:pt>
                <c:pt idx="112">
                  <c:v>209.17437798515653</c:v>
                </c:pt>
                <c:pt idx="113">
                  <c:v>210.6957850537178</c:v>
                </c:pt>
                <c:pt idx="114">
                  <c:v>212.20925939012261</c:v>
                </c:pt>
                <c:pt idx="115">
                  <c:v>213.7147440118047</c:v>
                </c:pt>
                <c:pt idx="116">
                  <c:v>215.21218223701186</c:v>
                </c:pt>
                <c:pt idx="117">
                  <c:v>216.70151768694018</c:v>
                </c:pt>
                <c:pt idx="118">
                  <c:v>218.18269428785649</c:v>
                </c:pt>
                <c:pt idx="119">
                  <c:v>219.65565627320981</c:v>
                </c:pt>
                <c:pt idx="120">
                  <c:v>221.12034818573082</c:v>
                </c:pt>
                <c:pt idx="121">
                  <c:v>222.5767148795197</c:v>
                </c:pt>
                <c:pt idx="122">
                  <c:v>224.02470152212265</c:v>
                </c:pt>
                <c:pt idx="123">
                  <c:v>225.46425359659619</c:v>
                </c:pt>
                <c:pt idx="124">
                  <c:v>226.89531690355992</c:v>
                </c:pt>
                <c:pt idx="125">
                  <c:v>228.31783756323668</c:v>
                </c:pt>
                <c:pt idx="126">
                  <c:v>229.73176201748166</c:v>
                </c:pt>
                <c:pt idx="127">
                  <c:v>231.13703703179863</c:v>
                </c:pt>
                <c:pt idx="128">
                  <c:v>232.53360969734405</c:v>
                </c:pt>
                <c:pt idx="129">
                  <c:v>233.92142743291961</c:v>
                </c:pt>
                <c:pt idx="130">
                  <c:v>235.30043798695135</c:v>
                </c:pt>
                <c:pt idx="131">
                  <c:v>236.67058943945727</c:v>
                </c:pt>
                <c:pt idx="132">
                  <c:v>238.03183020400209</c:v>
                </c:pt>
                <c:pt idx="133">
                  <c:v>239.3841090296394</c:v>
                </c:pt>
                <c:pt idx="134">
                  <c:v>240.72737500284134</c:v>
                </c:pt>
                <c:pt idx="135">
                  <c:v>242.06157754941543</c:v>
                </c:pt>
                <c:pt idx="136">
                  <c:v>243.38666643640883</c:v>
                </c:pt>
                <c:pt idx="137">
                  <c:v>244.70259177399942</c:v>
                </c:pt>
                <c:pt idx="138">
                  <c:v>246.0093040173744</c:v>
                </c:pt>
                <c:pt idx="139">
                  <c:v>247.30675396859547</c:v>
                </c:pt>
                <c:pt idx="140">
                  <c:v>248.5948927784512</c:v>
                </c:pt>
                <c:pt idx="141">
                  <c:v>249.87367194829619</c:v>
                </c:pt>
                <c:pt idx="142">
                  <c:v>251.14304333187718</c:v>
                </c:pt>
                <c:pt idx="143">
                  <c:v>252.40295913714553</c:v>
                </c:pt>
                <c:pt idx="144">
                  <c:v>253.65337192805683</c:v>
                </c:pt>
                <c:pt idx="145">
                  <c:v>254.89423462635679</c:v>
                </c:pt>
                <c:pt idx="146">
                  <c:v>256.12550051335364</c:v>
                </c:pt>
                <c:pt idx="147">
                  <c:v>257.34712323167724</c:v>
                </c:pt>
                <c:pt idx="148">
                  <c:v>258.55905678702442</c:v>
                </c:pt>
                <c:pt idx="149">
                  <c:v>259.76125554989056</c:v>
                </c:pt>
                <c:pt idx="150">
                  <c:v>260.95367425728779</c:v>
                </c:pt>
                <c:pt idx="151">
                  <c:v>262.13626801444877</c:v>
                </c:pt>
                <c:pt idx="152">
                  <c:v>263.30899229651737</c:v>
                </c:pt>
                <c:pt idx="153">
                  <c:v>264.47180295022491</c:v>
                </c:pt>
                <c:pt idx="154">
                  <c:v>265.62465619555235</c:v>
                </c:pt>
                <c:pt idx="155">
                  <c:v>266.76750862737885</c:v>
                </c:pt>
                <c:pt idx="156">
                  <c:v>267.90031721711591</c:v>
                </c:pt>
                <c:pt idx="157">
                  <c:v>269.02303931432743</c:v>
                </c:pt>
                <c:pt idx="158">
                  <c:v>270.13563264833533</c:v>
                </c:pt>
                <c:pt idx="159">
                  <c:v>271.2380553298114</c:v>
                </c:pt>
                <c:pt idx="160">
                  <c:v>272.33026585235399</c:v>
                </c:pt>
                <c:pt idx="161">
                  <c:v>273.41222309405117</c:v>
                </c:pt>
                <c:pt idx="162">
                  <c:v>274.48388631902873</c:v>
                </c:pt>
                <c:pt idx="163">
                  <c:v>275.54521517898377</c:v>
                </c:pt>
                <c:pt idx="164">
                  <c:v>276.59616971470422</c:v>
                </c:pt>
                <c:pt idx="165">
                  <c:v>277.63671035757301</c:v>
                </c:pt>
                <c:pt idx="166">
                  <c:v>278.66679793105789</c:v>
                </c:pt>
                <c:pt idx="167">
                  <c:v>279.68639365218638</c:v>
                </c:pt>
                <c:pt idx="168">
                  <c:v>280.69545913300612</c:v>
                </c:pt>
                <c:pt idx="169">
                  <c:v>281.69395638203019</c:v>
                </c:pt>
                <c:pt idx="170">
                  <c:v>282.68184780566713</c:v>
                </c:pt>
                <c:pt idx="171">
                  <c:v>283.6590962096368</c:v>
                </c:pt>
                <c:pt idx="172">
                  <c:v>284.62566480037049</c:v>
                </c:pt>
                <c:pt idx="173">
                  <c:v>285.58151718639635</c:v>
                </c:pt>
                <c:pt idx="174">
                  <c:v>286.52661737970942</c:v>
                </c:pt>
                <c:pt idx="175">
                  <c:v>287.46092979712654</c:v>
                </c:pt>
                <c:pt idx="176">
                  <c:v>288.38441926162631</c:v>
                </c:pt>
                <c:pt idx="177">
                  <c:v>289.29705100367318</c:v>
                </c:pt>
                <c:pt idx="178">
                  <c:v>290.19879066252685</c:v>
                </c:pt>
                <c:pt idx="179">
                  <c:v>291.08960428753568</c:v>
                </c:pt>
                <c:pt idx="180">
                  <c:v>291.96945833941516</c:v>
                </c:pt>
                <c:pt idx="181">
                  <c:v>292.83831969151055</c:v>
                </c:pt>
                <c:pt idx="182">
                  <c:v>293.69615563104406</c:v>
                </c:pt>
                <c:pt idx="183">
                  <c:v>294.54293386034664</c:v>
                </c:pt>
                <c:pt idx="184">
                  <c:v>295.37862249807381</c:v>
                </c:pt>
                <c:pt idx="185">
                  <c:v>296.20319008040627</c:v>
                </c:pt>
                <c:pt idx="186">
                  <c:v>297.01660556223425</c:v>
                </c:pt>
                <c:pt idx="187">
                  <c:v>297.81883831832636</c:v>
                </c:pt>
                <c:pt idx="188">
                  <c:v>298.60985814448287</c:v>
                </c:pt>
                <c:pt idx="189">
                  <c:v>299.3896352586728</c:v>
                </c:pt>
                <c:pt idx="190">
                  <c:v>300.15814030215512</c:v>
                </c:pt>
                <c:pt idx="191">
                  <c:v>300.91534434058406</c:v>
                </c:pt>
                <c:pt idx="192">
                  <c:v>301.66121886509887</c:v>
                </c:pt>
                <c:pt idx="193">
                  <c:v>302.39573579339674</c:v>
                </c:pt>
                <c:pt idx="194">
                  <c:v>303.11886747079035</c:v>
                </c:pt>
                <c:pt idx="195">
                  <c:v>303.83058667124897</c:v>
                </c:pt>
                <c:pt idx="196">
                  <c:v>304.5308665984237</c:v>
                </c:pt>
                <c:pt idx="197">
                  <c:v>305.21968088665608</c:v>
                </c:pt>
                <c:pt idx="198">
                  <c:v>305.89700360197094</c:v>
                </c:pt>
                <c:pt idx="199">
                  <c:v>306.56280924305281</c:v>
                </c:pt>
                <c:pt idx="200">
                  <c:v>307.21707274220603</c:v>
                </c:pt>
                <c:pt idx="201">
                  <c:v>307.85976946629853</c:v>
                </c:pt>
                <c:pt idx="202">
                  <c:v>308.49087521768928</c:v>
                </c:pt>
                <c:pt idx="203">
                  <c:v>309.1103662351394</c:v>
                </c:pt>
                <c:pt idx="204">
                  <c:v>309.71821919470671</c:v>
                </c:pt>
                <c:pt idx="205">
                  <c:v>310.31441121062375</c:v>
                </c:pt>
                <c:pt idx="206">
                  <c:v>310.89891983615973</c:v>
                </c:pt>
                <c:pt idx="207">
                  <c:v>311.47172306446544</c:v>
                </c:pt>
                <c:pt idx="208">
                  <c:v>312.03279932940194</c:v>
                </c:pt>
                <c:pt idx="209">
                  <c:v>312.58212750635226</c:v>
                </c:pt>
                <c:pt idx="210">
                  <c:v>313.11968691301718</c:v>
                </c:pt>
                <c:pt idx="211">
                  <c:v>313.64545731019359</c:v>
                </c:pt>
                <c:pt idx="212">
                  <c:v>314.15941890253652</c:v>
                </c:pt>
                <c:pt idx="213">
                  <c:v>314.66155233930448</c:v>
                </c:pt>
                <c:pt idx="214">
                  <c:v>315.15183871508833</c:v>
                </c:pt>
                <c:pt idx="215">
                  <c:v>315.63025957052247</c:v>
                </c:pt>
                <c:pt idx="216">
                  <c:v>316.09679689298036</c:v>
                </c:pt>
                <c:pt idx="217">
                  <c:v>316.55143311725243</c:v>
                </c:pt>
                <c:pt idx="218">
                  <c:v>316.99415112620738</c:v>
                </c:pt>
                <c:pt idx="219">
                  <c:v>317.42493425143698</c:v>
                </c:pt>
                <c:pt idx="220">
                  <c:v>317.8437662738832</c:v>
                </c:pt>
                <c:pt idx="221">
                  <c:v>318.25063142444913</c:v>
                </c:pt>
                <c:pt idx="222">
                  <c:v>318.64551438459262</c:v>
                </c:pt>
                <c:pt idx="223">
                  <c:v>319.02840028690304</c:v>
                </c:pt>
                <c:pt idx="224">
                  <c:v>319.39927471566102</c:v>
                </c:pt>
                <c:pt idx="225">
                  <c:v>319.75812370738123</c:v>
                </c:pt>
                <c:pt idx="226">
                  <c:v>320.10493375133808</c:v>
                </c:pt>
                <c:pt idx="227">
                  <c:v>320.43969179007439</c:v>
                </c:pt>
                <c:pt idx="228">
                  <c:v>320.76238521989308</c:v>
                </c:pt>
                <c:pt idx="229">
                  <c:v>321.0730018913315</c:v>
                </c:pt>
                <c:pt idx="230">
                  <c:v>321.37153010961924</c:v>
                </c:pt>
                <c:pt idx="231">
                  <c:v>321.65795863511806</c:v>
                </c:pt>
                <c:pt idx="232">
                  <c:v>321.93227668374521</c:v>
                </c:pt>
                <c:pt idx="233">
                  <c:v>322.19447392737953</c:v>
                </c:pt>
                <c:pt idx="234">
                  <c:v>322.44454049425013</c:v>
                </c:pt>
                <c:pt idx="235">
                  <c:v>322.68246696930828</c:v>
                </c:pt>
                <c:pt idx="236">
                  <c:v>322.90824439458163</c:v>
                </c:pt>
                <c:pt idx="237">
                  <c:v>323.12186426951178</c:v>
                </c:pt>
                <c:pt idx="238">
                  <c:v>323.32331855127404</c:v>
                </c:pt>
                <c:pt idx="239">
                  <c:v>323.51259965508046</c:v>
                </c:pt>
                <c:pt idx="240">
                  <c:v>323.68970045446525</c:v>
                </c:pt>
                <c:pt idx="241">
                  <c:v>323.85461428155321</c:v>
                </c:pt>
                <c:pt idx="242">
                  <c:v>324.00733492731064</c:v>
                </c:pt>
                <c:pt idx="243">
                  <c:v>324.14785664177936</c:v>
                </c:pt>
                <c:pt idx="244">
                  <c:v>324.27617413429272</c:v>
                </c:pt>
                <c:pt idx="245">
                  <c:v>324.39228257367546</c:v>
                </c:pt>
                <c:pt idx="246">
                  <c:v>324.49617758842504</c:v>
                </c:pt>
                <c:pt idx="247">
                  <c:v>324.58785526687643</c:v>
                </c:pt>
                <c:pt idx="248">
                  <c:v>324.6673121573495</c:v>
                </c:pt>
                <c:pt idx="249">
                  <c:v>324.73454526827874</c:v>
                </c:pt>
                <c:pt idx="250">
                  <c:v>324.78955206832615</c:v>
                </c:pt>
                <c:pt idx="251">
                  <c:v>324.83233048647628</c:v>
                </c:pt>
                <c:pt idx="252">
                  <c:v>324.86287891211447</c:v>
                </c:pt>
                <c:pt idx="253">
                  <c:v>324.88119619508723</c:v>
                </c:pt>
                <c:pt idx="254">
                  <c:v>324.88728164574582</c:v>
                </c:pt>
                <c:pt idx="255">
                  <c:v>324.88113503497198</c:v>
                </c:pt>
                <c:pt idx="256">
                  <c:v>324.86275659418652</c:v>
                </c:pt>
                <c:pt idx="257">
                  <c:v>324.83214701534104</c:v>
                </c:pt>
                <c:pt idx="258">
                  <c:v>324.78930745089127</c:v>
                </c:pt>
                <c:pt idx="259">
                  <c:v>324.73423951375418</c:v>
                </c:pt>
                <c:pt idx="260">
                  <c:v>324.66694527724695</c:v>
                </c:pt>
                <c:pt idx="261">
                  <c:v>324.58742727500896</c:v>
                </c:pt>
                <c:pt idx="262">
                  <c:v>324.49568850090662</c:v>
                </c:pt>
                <c:pt idx="263">
                  <c:v>324.39173240892035</c:v>
                </c:pt>
                <c:pt idx="264">
                  <c:v>324.27556291301471</c:v>
                </c:pt>
                <c:pt idx="265">
                  <c:v>324.14718438699094</c:v>
                </c:pt>
                <c:pt idx="266">
                  <c:v>324.00660166432243</c:v>
                </c:pt>
                <c:pt idx="267">
                  <c:v>323.85382003797264</c:v>
                </c:pt>
                <c:pt idx="268">
                  <c:v>323.68884526019576</c:v>
                </c:pt>
                <c:pt idx="269">
                  <c:v>323.51168354232021</c:v>
                </c:pt>
                <c:pt idx="270">
                  <c:v>323.32234155451488</c:v>
                </c:pt>
                <c:pt idx="271">
                  <c:v>323.12082642553776</c:v>
                </c:pt>
                <c:pt idx="272">
                  <c:v>322.90714574246778</c:v>
                </c:pt>
                <c:pt idx="273">
                  <c:v>322.68130755041904</c:v>
                </c:pt>
                <c:pt idx="274">
                  <c:v>322.44332035223783</c:v>
                </c:pt>
                <c:pt idx="275">
                  <c:v>322.1931931081827</c:v>
                </c:pt>
                <c:pt idx="276">
                  <c:v>321.93093523558696</c:v>
                </c:pt>
                <c:pt idx="277">
                  <c:v>321.65655660850405</c:v>
                </c:pt>
                <c:pt idx="278">
                  <c:v>321.37006755733609</c:v>
                </c:pt>
                <c:pt idx="279">
                  <c:v>321.0714788684445</c:v>
                </c:pt>
                <c:pt idx="280">
                  <c:v>320.76080178374428</c:v>
                </c:pt>
                <c:pt idx="281">
                  <c:v>320.4380480002805</c:v>
                </c:pt>
                <c:pt idx="282">
                  <c:v>320.10322966978805</c:v>
                </c:pt>
                <c:pt idx="283">
                  <c:v>319.756359398234</c:v>
                </c:pt>
                <c:pt idx="284">
                  <c:v>319.39745024534312</c:v>
                </c:pt>
                <c:pt idx="285">
                  <c:v>319.0265157241061</c:v>
                </c:pt>
                <c:pt idx="286">
                  <c:v>318.64356980027077</c:v>
                </c:pt>
                <c:pt idx="287">
                  <c:v>318.24862689181629</c:v>
                </c:pt>
                <c:pt idx="288">
                  <c:v>317.84170186841033</c:v>
                </c:pt>
                <c:pt idx="289">
                  <c:v>317.42281005084936</c:v>
                </c:pt>
                <c:pt idx="290">
                  <c:v>316.9919672104815</c:v>
                </c:pt>
                <c:pt idx="291">
                  <c:v>316.54918956861303</c:v>
                </c:pt>
                <c:pt idx="292">
                  <c:v>316.09449379589751</c:v>
                </c:pt>
                <c:pt idx="293">
                  <c:v>315.62789701170817</c:v>
                </c:pt>
                <c:pt idx="294">
                  <c:v>315.14941678349328</c:v>
                </c:pt>
                <c:pt idx="295">
                  <c:v>314.65907112611478</c:v>
                </c:pt>
                <c:pt idx="296">
                  <c:v>314.1568785011703</c:v>
                </c:pt>
                <c:pt idx="297">
                  <c:v>313.64285781629741</c:v>
                </c:pt>
                <c:pt idx="298">
                  <c:v>313.11702842446249</c:v>
                </c:pt>
                <c:pt idx="299">
                  <c:v>312.57941012323153</c:v>
                </c:pt>
                <c:pt idx="300">
                  <c:v>312.03002315402506</c:v>
                </c:pt>
                <c:pt idx="301">
                  <c:v>311.46888820135598</c:v>
                </c:pt>
                <c:pt idx="302">
                  <c:v>310.89602639205071</c:v>
                </c:pt>
                <c:pt idx="303">
                  <c:v>310.31145929445387</c:v>
                </c:pt>
                <c:pt idx="304">
                  <c:v>309.71520891761605</c:v>
                </c:pt>
                <c:pt idx="305">
                  <c:v>309.1072977104655</c:v>
                </c:pt>
                <c:pt idx="306">
                  <c:v>308.48774856096259</c:v>
                </c:pt>
                <c:pt idx="307">
                  <c:v>307.85658479523818</c:v>
                </c:pt>
                <c:pt idx="308">
                  <c:v>307.21383017671542</c:v>
                </c:pt>
                <c:pt idx="309">
                  <c:v>306.55950890521513</c:v>
                </c:pt>
                <c:pt idx="310">
                  <c:v>305.89364561604441</c:v>
                </c:pt>
                <c:pt idx="311">
                  <c:v>305.21626537906945</c:v>
                </c:pt>
                <c:pt idx="312">
                  <c:v>304.52739369777146</c:v>
                </c:pt>
                <c:pt idx="313">
                  <c:v>303.82705650828643</c:v>
                </c:pt>
                <c:pt idx="314">
                  <c:v>303.11528017842863</c:v>
                </c:pt>
                <c:pt idx="315">
                  <c:v>302.39209150669808</c:v>
                </c:pt>
                <c:pt idx="316">
                  <c:v>301.65751772127135</c:v>
                </c:pt>
                <c:pt idx="317">
                  <c:v>300.91158647897629</c:v>
                </c:pt>
                <c:pt idx="318">
                  <c:v>300.15432586425123</c:v>
                </c:pt>
                <c:pt idx="319">
                  <c:v>299.38576438808713</c:v>
                </c:pt>
                <c:pt idx="320">
                  <c:v>298.60593098695426</c:v>
                </c:pt>
                <c:pt idx="321">
                  <c:v>297.8148550217129</c:v>
                </c:pt>
                <c:pt idx="322">
                  <c:v>297.01256627650781</c:v>
                </c:pt>
                <c:pt idx="323">
                  <c:v>296.19909495764671</c:v>
                </c:pt>
                <c:pt idx="324">
                  <c:v>295.37447169246315</c:v>
                </c:pt>
                <c:pt idx="325">
                  <c:v>294.53872752816341</c:v>
                </c:pt>
                <c:pt idx="326">
                  <c:v>293.69189393065744</c:v>
                </c:pt>
                <c:pt idx="327">
                  <c:v>292.83400278337422</c:v>
                </c:pt>
                <c:pt idx="328">
                  <c:v>291.9650863860615</c:v>
                </c:pt>
                <c:pt idx="329">
                  <c:v>291.08517745356949</c:v>
                </c:pt>
                <c:pt idx="330">
                  <c:v>290.1943091146191</c:v>
                </c:pt>
                <c:pt idx="331">
                  <c:v>289.29251491055498</c:v>
                </c:pt>
                <c:pt idx="332">
                  <c:v>288.3798287940823</c:v>
                </c:pt>
                <c:pt idx="333">
                  <c:v>287.45628512798868</c:v>
                </c:pt>
                <c:pt idx="334">
                  <c:v>286.52191868385017</c:v>
                </c:pt>
                <c:pt idx="335">
                  <c:v>285.5767646407225</c:v>
                </c:pt>
                <c:pt idx="336">
                  <c:v>284.62085858381619</c:v>
                </c:pt>
                <c:pt idx="337">
                  <c:v>283.65423650315688</c:v>
                </c:pt>
                <c:pt idx="338">
                  <c:v>282.67693479223038</c:v>
                </c:pt>
                <c:pt idx="339">
                  <c:v>281.68899024661238</c:v>
                </c:pt>
                <c:pt idx="340">
                  <c:v>280.69044006258321</c:v>
                </c:pt>
                <c:pt idx="341">
                  <c:v>279.68132183572709</c:v>
                </c:pt>
                <c:pt idx="342">
                  <c:v>278.661673559517</c:v>
                </c:pt>
                <c:pt idx="343">
                  <c:v>277.63153362388402</c:v>
                </c:pt>
                <c:pt idx="344">
                  <c:v>276.59094081377208</c:v>
                </c:pt>
                <c:pt idx="345">
                  <c:v>275.53993430767741</c:v>
                </c:pt>
                <c:pt idx="346">
                  <c:v>274.47855367617382</c:v>
                </c:pt>
                <c:pt idx="347">
                  <c:v>273.40683888042275</c:v>
                </c:pt>
                <c:pt idx="348">
                  <c:v>272.32483027066854</c:v>
                </c:pt>
                <c:pt idx="349">
                  <c:v>271.23256858471944</c:v>
                </c:pt>
                <c:pt idx="350">
                  <c:v>270.13009494641386</c:v>
                </c:pt>
                <c:pt idx="351">
                  <c:v>269.0174508640718</c:v>
                </c:pt>
                <c:pt idx="352">
                  <c:v>267.89467822893221</c:v>
                </c:pt>
                <c:pt idx="353">
                  <c:v>266.76181931357598</c:v>
                </c:pt>
                <c:pt idx="354">
                  <c:v>265.6189167703339</c:v>
                </c:pt>
                <c:pt idx="355">
                  <c:v>264.46601362968124</c:v>
                </c:pt>
                <c:pt idx="356">
                  <c:v>263.30315329861742</c:v>
                </c:pt>
                <c:pt idx="357">
                  <c:v>262.13037955903172</c:v>
                </c:pt>
                <c:pt idx="358">
                  <c:v>260.94773656605503</c:v>
                </c:pt>
                <c:pt idx="359">
                  <c:v>259.7552688463972</c:v>
                </c:pt>
                <c:pt idx="360">
                  <c:v>258.55302129667086</c:v>
                </c:pt>
                <c:pt idx="361">
                  <c:v>257.34103918170069</c:v>
                </c:pt>
                <c:pt idx="362">
                  <c:v>256.1193681328196</c:v>
                </c:pt>
                <c:pt idx="363">
                  <c:v>254.88805414615049</c:v>
                </c:pt>
                <c:pt idx="364">
                  <c:v>253.6471435808744</c:v>
                </c:pt>
                <c:pt idx="365">
                  <c:v>252.39668315748526</c:v>
                </c:pt>
                <c:pt idx="366">
                  <c:v>251.13671995603079</c:v>
                </c:pt>
                <c:pt idx="367">
                  <c:v>249.86730141433986</c:v>
                </c:pt>
                <c:pt idx="368">
                  <c:v>248.58847532623662</c:v>
                </c:pt>
                <c:pt idx="369">
                  <c:v>247.30028983974083</c:v>
                </c:pt>
                <c:pt idx="370">
                  <c:v>246.00279345525522</c:v>
                </c:pt>
                <c:pt idx="371">
                  <c:v>244.69603502373948</c:v>
                </c:pt>
                <c:pt idx="372">
                  <c:v>243.38006374487085</c:v>
                </c:pt>
                <c:pt idx="373">
                  <c:v>242.05492916519194</c:v>
                </c:pt>
                <c:pt idx="374">
                  <c:v>240.72068117624511</c:v>
                </c:pt>
                <c:pt idx="375">
                  <c:v>239.37737001269414</c:v>
                </c:pt>
                <c:pt idx="376">
                  <c:v>238.02504625043295</c:v>
                </c:pt>
                <c:pt idx="377">
                  <c:v>236.66376080468123</c:v>
                </c:pt>
                <c:pt idx="378">
                  <c:v>235.29356492806767</c:v>
                </c:pt>
                <c:pt idx="379">
                  <c:v>233.91451020870016</c:v>
                </c:pt>
                <c:pt idx="380">
                  <c:v>232.52664856822346</c:v>
                </c:pt>
                <c:pt idx="381">
                  <c:v>231.13003225986455</c:v>
                </c:pt>
                <c:pt idx="382">
                  <c:v>229.72471386646507</c:v>
                </c:pt>
                <c:pt idx="383">
                  <c:v>228.31074629850158</c:v>
                </c:pt>
                <c:pt idx="384">
                  <c:v>226.88818279209366</c:v>
                </c:pt>
                <c:pt idx="385">
                  <c:v>225.45707690699933</c:v>
                </c:pt>
                <c:pt idx="386">
                  <c:v>224.01748252459868</c:v>
                </c:pt>
                <c:pt idx="387">
                  <c:v>222.56945384586513</c:v>
                </c:pt>
                <c:pt idx="388">
                  <c:v>221.11304538932484</c:v>
                </c:pt>
                <c:pt idx="389">
                  <c:v>219.64831198900396</c:v>
                </c:pt>
                <c:pt idx="390">
                  <c:v>218.17530879236429</c:v>
                </c:pt>
                <c:pt idx="391">
                  <c:v>216.69409125822673</c:v>
                </c:pt>
                <c:pt idx="392">
                  <c:v>215.20471515468356</c:v>
                </c:pt>
                <c:pt idx="393">
                  <c:v>213.70723655699845</c:v>
                </c:pt>
                <c:pt idx="394">
                  <c:v>212.20171184549534</c:v>
                </c:pt>
                <c:pt idx="395">
                  <c:v>210.68819770343586</c:v>
                </c:pt>
                <c:pt idx="396">
                  <c:v>209.16675111488496</c:v>
                </c:pt>
                <c:pt idx="397">
                  <c:v>207.63742936256551</c:v>
                </c:pt>
                <c:pt idx="398">
                  <c:v>206.10029002570175</c:v>
                </c:pt>
                <c:pt idx="399">
                  <c:v>204.55539097785126</c:v>
                </c:pt>
                <c:pt idx="400">
                  <c:v>203.00279038472598</c:v>
                </c:pt>
                <c:pt idx="401">
                  <c:v>201.44254670200252</c:v>
                </c:pt>
                <c:pt idx="402">
                  <c:v>199.8747186731209</c:v>
                </c:pt>
                <c:pt idx="403">
                  <c:v>198.29936532707325</c:v>
                </c:pt>
                <c:pt idx="404">
                  <c:v>196.71654597618104</c:v>
                </c:pt>
                <c:pt idx="405">
                  <c:v>195.1263202138621</c:v>
                </c:pt>
                <c:pt idx="406">
                  <c:v>193.52874791238708</c:v>
                </c:pt>
                <c:pt idx="407">
                  <c:v>191.92388922062486</c:v>
                </c:pt>
                <c:pt idx="408">
                  <c:v>190.31180456177825</c:v>
                </c:pt>
                <c:pt idx="409">
                  <c:v>188.692554631109</c:v>
                </c:pt>
                <c:pt idx="410">
                  <c:v>187.06620039365245</c:v>
                </c:pt>
                <c:pt idx="411">
                  <c:v>185.43280308192237</c:v>
                </c:pt>
                <c:pt idx="412">
                  <c:v>183.79242419360548</c:v>
                </c:pt>
                <c:pt idx="413">
                  <c:v>182.14512548924606</c:v>
                </c:pt>
                <c:pt idx="414">
                  <c:v>180.49096898992053</c:v>
                </c:pt>
                <c:pt idx="415">
                  <c:v>178.83001697490261</c:v>
                </c:pt>
                <c:pt idx="416">
                  <c:v>177.16233197931825</c:v>
                </c:pt>
                <c:pt idx="417">
                  <c:v>175.48797679179125</c:v>
                </c:pt>
                <c:pt idx="418">
                  <c:v>173.80701445207941</c:v>
                </c:pt>
                <c:pt idx="419">
                  <c:v>172.1195082487007</c:v>
                </c:pt>
                <c:pt idx="420">
                  <c:v>170.42552171655089</c:v>
                </c:pt>
                <c:pt idx="421">
                  <c:v>168.72511863451109</c:v>
                </c:pt>
                <c:pt idx="422">
                  <c:v>167.01836302304667</c:v>
                </c:pt>
                <c:pt idx="423">
                  <c:v>165.30531914179684</c:v>
                </c:pt>
                <c:pt idx="424">
                  <c:v>163.58605148715515</c:v>
                </c:pt>
                <c:pt idx="425">
                  <c:v>161.86062478984132</c:v>
                </c:pt>
                <c:pt idx="426">
                  <c:v>160.12910401246413</c:v>
                </c:pt>
                <c:pt idx="427">
                  <c:v>158.39155434707544</c:v>
                </c:pt>
                <c:pt idx="428">
                  <c:v>156.64804121271578</c:v>
                </c:pt>
                <c:pt idx="429">
                  <c:v>154.89863025295128</c:v>
                </c:pt>
                <c:pt idx="430">
                  <c:v>153.1433873334023</c:v>
                </c:pt>
                <c:pt idx="431">
                  <c:v>151.38237853926336</c:v>
                </c:pt>
                <c:pt idx="432">
                  <c:v>149.61567017281519</c:v>
                </c:pt>
                <c:pt idx="433">
                  <c:v>147.84332875092844</c:v>
                </c:pt>
                <c:pt idx="434">
                  <c:v>146.06542100255913</c:v>
                </c:pt>
                <c:pt idx="435">
                  <c:v>144.28201386623653</c:v>
                </c:pt>
                <c:pt idx="436">
                  <c:v>142.49317448754277</c:v>
                </c:pt>
                <c:pt idx="437">
                  <c:v>140.6989702165848</c:v>
                </c:pt>
                <c:pt idx="438">
                  <c:v>138.89946860545871</c:v>
                </c:pt>
                <c:pt idx="439">
                  <c:v>137.09473740570633</c:v>
                </c:pt>
                <c:pt idx="440">
                  <c:v>135.28484456576442</c:v>
                </c:pt>
                <c:pt idx="441">
                  <c:v>133.46985822840634</c:v>
                </c:pt>
                <c:pt idx="442">
                  <c:v>131.6498467281765</c:v>
                </c:pt>
                <c:pt idx="443">
                  <c:v>129.82487858881757</c:v>
                </c:pt>
                <c:pt idx="444">
                  <c:v>127.99502252069048</c:v>
                </c:pt>
                <c:pt idx="445">
                  <c:v>126.16034741818757</c:v>
                </c:pt>
                <c:pt idx="446">
                  <c:v>124.32092235713858</c:v>
                </c:pt>
                <c:pt idx="447">
                  <c:v>122.47681659221006</c:v>
                </c:pt>
                <c:pt idx="448">
                  <c:v>120.6280995542978</c:v>
                </c:pt>
                <c:pt idx="449">
                  <c:v>118.77484084791287</c:v>
                </c:pt>
                <c:pt idx="450">
                  <c:v>116.91711024856086</c:v>
                </c:pt>
                <c:pt idx="451">
                  <c:v>115.05497770011495</c:v>
                </c:pt>
                <c:pt idx="452">
                  <c:v>113.18851331218238</c:v>
                </c:pt>
                <c:pt idx="453">
                  <c:v>111.31778735746495</c:v>
                </c:pt>
                <c:pt idx="454">
                  <c:v>109.44287026911317</c:v>
                </c:pt>
                <c:pt idx="455">
                  <c:v>107.56383263807442</c:v>
                </c:pt>
                <c:pt idx="456">
                  <c:v>105.68074521043521</c:v>
                </c:pt>
                <c:pt idx="457">
                  <c:v>103.79367888475758</c:v>
                </c:pt>
                <c:pt idx="458">
                  <c:v>101.90270470940983</c:v>
                </c:pt>
                <c:pt idx="459">
                  <c:v>100.00789387989133</c:v>
                </c:pt>
                <c:pt idx="460">
                  <c:v>98.109317736152235</c:v>
                </c:pt>
                <c:pt idx="461">
                  <c:v>96.207047759907411</c:v>
                </c:pt>
                <c:pt idx="462">
                  <c:v>94.301155571945102</c:v>
                </c:pt>
                <c:pt idx="463">
                  <c:v>92.391712929430497</c:v>
                </c:pt>
                <c:pt idx="464">
                  <c:v>90.47879172320394</c:v>
                </c:pt>
                <c:pt idx="465">
                  <c:v>88.562463975074337</c:v>
                </c:pt>
                <c:pt idx="466">
                  <c:v>86.642801835107463</c:v>
                </c:pt>
                <c:pt idx="467">
                  <c:v>84.719877578909504</c:v>
                </c:pt>
                <c:pt idx="468">
                  <c:v>82.793763604905905</c:v>
                </c:pt>
                <c:pt idx="469">
                  <c:v>80.864532431615473</c:v>
                </c:pt>
                <c:pt idx="470">
                  <c:v>78.932256694920184</c:v>
                </c:pt>
                <c:pt idx="471">
                  <c:v>76.997009145330253</c:v>
                </c:pt>
                <c:pt idx="472">
                  <c:v>75.058862645245227</c:v>
                </c:pt>
                <c:pt idx="473">
                  <c:v>73.117890166210572</c:v>
                </c:pt>
                <c:pt idx="474">
                  <c:v>71.174164786170394</c:v>
                </c:pt>
                <c:pt idx="475">
                  <c:v>69.227759686715984</c:v>
                </c:pt>
                <c:pt idx="476">
                  <c:v>67.278748150330472</c:v>
                </c:pt>
                <c:pt idx="477">
                  <c:v>65.327203557629858</c:v>
                </c:pt>
                <c:pt idx="478">
                  <c:v>63.373199384600085</c:v>
                </c:pt>
                <c:pt idx="479">
                  <c:v>61.416809199830737</c:v>
                </c:pt>
                <c:pt idx="480">
                  <c:v>59.458106661745155</c:v>
                </c:pt>
                <c:pt idx="481">
                  <c:v>57.497165515827163</c:v>
                </c:pt>
                <c:pt idx="482">
                  <c:v>55.534059591844539</c:v>
                </c:pt>
                <c:pt idx="483">
                  <c:v>53.568862801069344</c:v>
                </c:pt>
                <c:pt idx="484">
                  <c:v>51.60164913349513</c:v>
                </c:pt>
                <c:pt idx="485">
                  <c:v>49.63249265505118</c:v>
                </c:pt>
                <c:pt idx="486">
                  <c:v>47.66146750481397</c:v>
                </c:pt>
                <c:pt idx="487">
                  <c:v>45.688647892215755</c:v>
                </c:pt>
                <c:pt idx="488">
                  <c:v>43.714108094250641</c:v>
                </c:pt>
                <c:pt idx="489">
                  <c:v>41.737922452677957</c:v>
                </c:pt>
                <c:pt idx="490">
                  <c:v>39.760165371223351</c:v>
                </c:pt>
                <c:pt idx="491">
                  <c:v>37.780911312777469</c:v>
                </c:pt>
                <c:pt idx="492">
                  <c:v>35.800234796592363</c:v>
                </c:pt>
                <c:pt idx="493">
                  <c:v>33.818210395475873</c:v>
                </c:pt>
                <c:pt idx="494">
                  <c:v>31.834912732983931</c:v>
                </c:pt>
                <c:pt idx="495">
                  <c:v>29.850416480610988</c:v>
                </c:pt>
                <c:pt idx="496">
                  <c:v>27.864796354978601</c:v>
                </c:pt>
                <c:pt idx="497">
                  <c:v>25.878127115022352</c:v>
                </c:pt>
                <c:pt idx="498">
                  <c:v>23.890483559177135</c:v>
                </c:pt>
                <c:pt idx="499">
                  <c:v>21.901940522561034</c:v>
                </c:pt>
                <c:pt idx="500">
                  <c:v>19.912572874157714</c:v>
                </c:pt>
                <c:pt idx="501">
                  <c:v>17.922455513997626</c:v>
                </c:pt>
                <c:pt idx="502">
                  <c:v>15.931663370337985</c:v>
                </c:pt>
                <c:pt idx="503">
                  <c:v>13.940271396841732</c:v>
                </c:pt>
                <c:pt idx="504">
                  <c:v>11.948354569755498</c:v>
                </c:pt>
                <c:pt idx="505">
                  <c:v>9.9559878850867385</c:v>
                </c:pt>
                <c:pt idx="506">
                  <c:v>7.963246355780127</c:v>
                </c:pt>
                <c:pt idx="507">
                  <c:v>5.9702050088933012</c:v>
                </c:pt>
                <c:pt idx="508">
                  <c:v>3.9769388827720791</c:v>
                </c:pt>
                <c:pt idx="509">
                  <c:v>1.9835230242252579</c:v>
                </c:pt>
                <c:pt idx="510">
                  <c:v>-9.9675143009152305E-3</c:v>
                </c:pt>
                <c:pt idx="511">
                  <c:v>-2.0034576775484791</c:v>
                </c:pt>
                <c:pt idx="512">
                  <c:v>-3.9968724102736011</c:v>
                </c:pt>
                <c:pt idx="513">
                  <c:v>-5.9901366600724231</c:v>
                </c:pt>
                <c:pt idx="514">
                  <c:v>-7.9831753802067897</c:v>
                </c:pt>
                <c:pt idx="515">
                  <c:v>-9.9759135324297805</c:v>
                </c:pt>
                <c:pt idx="516">
                  <c:v>-11.968276089810908</c:v>
                </c:pt>
                <c:pt idx="517">
                  <c:v>-13.960188039560892</c:v>
                </c:pt>
                <c:pt idx="518">
                  <c:v>-15.951574385855903</c:v>
                </c:pt>
                <c:pt idx="519">
                  <c:v>-17.94236015266118</c:v>
                </c:pt>
                <c:pt idx="520">
                  <c:v>-19.932470386553877</c:v>
                </c:pt>
                <c:pt idx="521">
                  <c:v>-21.921830159545078</c:v>
                </c:pt>
                <c:pt idx="522">
                  <c:v>-23.910364571900843</c:v>
                </c:pt>
                <c:pt idx="523">
                  <c:v>-25.897998754962206</c:v>
                </c:pt>
                <c:pt idx="524">
                  <c:v>-27.884657873963988</c:v>
                </c:pt>
                <c:pt idx="525">
                  <c:v>-29.87026713085233</c:v>
                </c:pt>
                <c:pt idx="526">
                  <c:v>-31.854751767100868</c:v>
                </c:pt>
                <c:pt idx="527">
                  <c:v>-33.838037066525395</c:v>
                </c:pt>
                <c:pt idx="528">
                  <c:v>-35.82004835809694</c:v>
                </c:pt>
                <c:pt idx="529">
                  <c:v>-37.800711018753134</c:v>
                </c:pt>
                <c:pt idx="530">
                  <c:v>-39.779950476207802</c:v>
                </c:pt>
                <c:pt idx="531">
                  <c:v>-41.757692211758624</c:v>
                </c:pt>
                <c:pt idx="532">
                  <c:v>-43.733861763092733</c:v>
                </c:pt>
                <c:pt idx="533">
                  <c:v>-45.708384727090298</c:v>
                </c:pt>
                <c:pt idx="534">
                  <c:v>-47.681186762625742</c:v>
                </c:pt>
                <c:pt idx="535">
                  <c:v>-49.652193593366789</c:v>
                </c:pt>
                <c:pt idx="536">
                  <c:v>-51.621331010570877</c:v>
                </c:pt>
                <c:pt idx="537">
                  <c:v>-53.58852487587923</c:v>
                </c:pt>
                <c:pt idx="538">
                  <c:v>-55.553701124108088</c:v>
                </c:pt>
                <c:pt idx="539">
                  <c:v>-57.516785766037351</c:v>
                </c:pt>
                <c:pt idx="540">
                  <c:v>-59.477704891196232</c:v>
                </c:pt>
                <c:pt idx="541">
                  <c:v>-61.436384670646021</c:v>
                </c:pt>
                <c:pt idx="542">
                  <c:v>-63.39275135975975</c:v>
                </c:pt>
                <c:pt idx="543">
                  <c:v>-65.346731300998727</c:v>
                </c:pt>
                <c:pt idx="544">
                  <c:v>-67.298250926685697</c:v>
                </c:pt>
                <c:pt idx="545">
                  <c:v>-69.247236761774701</c:v>
                </c:pt>
                <c:pt idx="546">
                  <c:v>-71.193615426617427</c:v>
                </c:pt>
                <c:pt idx="547">
                  <c:v>-73.137313639725988</c:v>
                </c:pt>
                <c:pt idx="548">
                  <c:v>-75.078258220531936</c:v>
                </c:pt>
                <c:pt idx="549">
                  <c:v>-77.016376092141556</c:v>
                </c:pt>
                <c:pt idx="550">
                  <c:v>-78.951594284087236</c:v>
                </c:pt>
                <c:pt idx="551">
                  <c:v>-80.883839935074761</c:v>
                </c:pt>
                <c:pt idx="552">
                  <c:v>-82.813040295726623</c:v>
                </c:pt>
                <c:pt idx="553">
                  <c:v>-84.739122731320975</c:v>
                </c:pt>
                <c:pt idx="554">
                  <c:v>-86.662014724526401</c:v>
                </c:pt>
                <c:pt idx="555">
                  <c:v>-88.581643878132212</c:v>
                </c:pt>
                <c:pt idx="556">
                  <c:v>-90.497937917774138</c:v>
                </c:pt>
                <c:pt idx="557">
                  <c:v>-92.410824694655517</c:v>
                </c:pt>
                <c:pt idx="558">
                  <c:v>-94.320232188263759</c:v>
                </c:pt>
                <c:pt idx="559">
                  <c:v>-96.226088509081819</c:v>
                </c:pt>
                <c:pt idx="560">
                  <c:v>-98.128321901294996</c:v>
                </c:pt>
                <c:pt idx="561">
                  <c:v>-100.02686074549234</c:v>
                </c:pt>
                <c:pt idx="562">
                  <c:v>-101.92163356136339</c:v>
                </c:pt>
                <c:pt idx="563">
                  <c:v>-103.81256901038923</c:v>
                </c:pt>
                <c:pt idx="564">
                  <c:v>-105.69959589852846</c:v>
                </c:pt>
                <c:pt idx="565">
                  <c:v>-107.58264317889768</c:v>
                </c:pt>
                <c:pt idx="566">
                  <c:v>-109.46163995444637</c:v>
                </c:pt>
                <c:pt idx="567">
                  <c:v>-111.33651548062623</c:v>
                </c:pt>
                <c:pt idx="568">
                  <c:v>-113.20719916805473</c:v>
                </c:pt>
                <c:pt idx="569">
                  <c:v>-115.0736205851727</c:v>
                </c:pt>
                <c:pt idx="570">
                  <c:v>-116.93570946089625</c:v>
                </c:pt>
                <c:pt idx="571">
                  <c:v>-118.79339568726239</c:v>
                </c:pt>
                <c:pt idx="572">
                  <c:v>-120.64660932206857</c:v>
                </c:pt>
                <c:pt idx="573">
                  <c:v>-122.49528059150617</c:v>
                </c:pt>
                <c:pt idx="574">
                  <c:v>-124.33933989278731</c:v>
                </c:pt>
                <c:pt idx="575">
                  <c:v>-126.17871779676558</c:v>
                </c:pt>
                <c:pt idx="576">
                  <c:v>-128.0133450505499</c:v>
                </c:pt>
                <c:pt idx="577">
                  <c:v>-129.84315258011202</c:v>
                </c:pt>
                <c:pt idx="578">
                  <c:v>-131.66807149288712</c:v>
                </c:pt>
                <c:pt idx="579">
                  <c:v>-133.48803308036761</c:v>
                </c:pt>
                <c:pt idx="580">
                  <c:v>-135.3029688206901</c:v>
                </c:pt>
                <c:pt idx="581">
                  <c:v>-137.11281038121513</c:v>
                </c:pt>
                <c:pt idx="582">
                  <c:v>-138.9174896211</c:v>
                </c:pt>
                <c:pt idx="583">
                  <c:v>-140.71693859386428</c:v>
                </c:pt>
                <c:pt idx="584">
                  <c:v>-142.511089549948</c:v>
                </c:pt>
                <c:pt idx="585">
                  <c:v>-144.29987493926237</c:v>
                </c:pt>
                <c:pt idx="586">
                  <c:v>-146.08322741373311</c:v>
                </c:pt>
                <c:pt idx="587">
                  <c:v>-147.86107982983614</c:v>
                </c:pt>
                <c:pt idx="588">
                  <c:v>-149.63336525112553</c:v>
                </c:pt>
                <c:pt idx="589">
                  <c:v>-151.40001695075358</c:v>
                </c:pt>
                <c:pt idx="590">
                  <c:v>-153.16096841398323</c:v>
                </c:pt>
                <c:pt idx="591">
                  <c:v>-154.91615334069223</c:v>
                </c:pt>
                <c:pt idx="592">
                  <c:v>-156.66550564786951</c:v>
                </c:pt>
                <c:pt idx="593">
                  <c:v>-158.40895947210302</c:v>
                </c:pt>
                <c:pt idx="594">
                  <c:v>-160.14644917205965</c:v>
                </c:pt>
                <c:pt idx="595">
                  <c:v>-161.87790933095653</c:v>
                </c:pt>
                <c:pt idx="596">
                  <c:v>-163.60327475902415</c:v>
                </c:pt>
                <c:pt idx="597">
                  <c:v>-165.32248049596049</c:v>
                </c:pt>
                <c:pt idx="598">
                  <c:v>-167.03546181337714</c:v>
                </c:pt>
                <c:pt idx="599">
                  <c:v>-168.74215421723594</c:v>
                </c:pt>
                <c:pt idx="600">
                  <c:v>-170.44249345027754</c:v>
                </c:pt>
                <c:pt idx="601">
                  <c:v>-172.13641549444051</c:v>
                </c:pt>
                <c:pt idx="602">
                  <c:v>-173.82385657327171</c:v>
                </c:pt>
                <c:pt idx="603">
                  <c:v>-175.50475315432735</c:v>
                </c:pt>
                <c:pt idx="604">
                  <c:v>-177.17904195156515</c:v>
                </c:pt>
                <c:pt idx="605">
                  <c:v>-178.84665992772707</c:v>
                </c:pt>
                <c:pt idx="606">
                  <c:v>-180.50754429671252</c:v>
                </c:pt>
                <c:pt idx="607">
                  <c:v>-182.16163252594245</c:v>
                </c:pt>
                <c:pt idx="608">
                  <c:v>-183.80886233871357</c:v>
                </c:pt>
                <c:pt idx="609">
                  <c:v>-185.44917171654319</c:v>
                </c:pt>
                <c:pt idx="610">
                  <c:v>-187.08249890150412</c:v>
                </c:pt>
                <c:pt idx="611">
                  <c:v>-188.70878239854989</c:v>
                </c:pt>
                <c:pt idx="612">
                  <c:v>-190.32796097783023</c:v>
                </c:pt>
                <c:pt idx="613">
                  <c:v>-191.93997367699603</c:v>
                </c:pt>
                <c:pt idx="614">
                  <c:v>-193.544759803495</c:v>
                </c:pt>
                <c:pt idx="615">
                  <c:v>-195.14225893685628</c:v>
                </c:pt>
                <c:pt idx="616">
                  <c:v>-196.73241093096584</c:v>
                </c:pt>
                <c:pt idx="617">
                  <c:v>-198.3151559163305</c:v>
                </c:pt>
                <c:pt idx="618">
                  <c:v>-199.89043430233218</c:v>
                </c:pt>
                <c:pt idx="619">
                  <c:v>-201.4581867794717</c:v>
                </c:pt>
                <c:pt idx="620">
                  <c:v>-203.01835432160155</c:v>
                </c:pt>
                <c:pt idx="621">
                  <c:v>-204.57087818814827</c:v>
                </c:pt>
                <c:pt idx="622">
                  <c:v>-206.11569992632414</c:v>
                </c:pt>
                <c:pt idx="623">
                  <c:v>-207.65276137332788</c:v>
                </c:pt>
                <c:pt idx="624">
                  <c:v>-209.18200465853448</c:v>
                </c:pt>
                <c:pt idx="625">
                  <c:v>-210.70337220567407</c:v>
                </c:pt>
                <c:pt idx="626">
                  <c:v>-212.21680673499961</c:v>
                </c:pt>
                <c:pt idx="627">
                  <c:v>-213.72225126544359</c:v>
                </c:pt>
                <c:pt idx="628">
                  <c:v>-215.21964911676332</c:v>
                </c:pt>
                <c:pt idx="629">
                  <c:v>-216.70894391167485</c:v>
                </c:pt>
                <c:pt idx="630">
                  <c:v>-218.19007957797587</c:v>
                </c:pt>
                <c:pt idx="631">
                  <c:v>-219.66300035065638</c:v>
                </c:pt>
                <c:pt idx="632">
                  <c:v>-221.12765077399877</c:v>
                </c:pt>
                <c:pt idx="633">
                  <c:v>-222.5839757036654</c:v>
                </c:pt>
                <c:pt idx="634">
                  <c:v>-224.0319203087748</c:v>
                </c:pt>
                <c:pt idx="635">
                  <c:v>-225.47143007396633</c:v>
                </c:pt>
                <c:pt idx="636">
                  <c:v>-226.90245080145237</c:v>
                </c:pt>
                <c:pt idx="637">
                  <c:v>-228.324928613059</c:v>
                </c:pt>
                <c:pt idx="638">
                  <c:v>-229.73880995225466</c:v>
                </c:pt>
                <c:pt idx="639">
                  <c:v>-231.14404158616628</c:v>
                </c:pt>
                <c:pt idx="640">
                  <c:v>-232.54057060758376</c:v>
                </c:pt>
                <c:pt idx="641">
                  <c:v>-233.9283444369519</c:v>
                </c:pt>
                <c:pt idx="642">
                  <c:v>-235.30731082434983</c:v>
                </c:pt>
                <c:pt idx="643">
                  <c:v>-236.6774178514585</c:v>
                </c:pt>
                <c:pt idx="644">
                  <c:v>-238.03861393351514</c:v>
                </c:pt>
                <c:pt idx="645">
                  <c:v>-239.39084782125568</c:v>
                </c:pt>
                <c:pt idx="646">
                  <c:v>-240.73406860284425</c:v>
                </c:pt>
                <c:pt idx="647">
                  <c:v>-242.06822570578976</c:v>
                </c:pt>
                <c:pt idx="648">
                  <c:v>-243.39326889885035</c:v>
                </c:pt>
                <c:pt idx="649">
                  <c:v>-244.70914829392433</c:v>
                </c:pt>
                <c:pt idx="650">
                  <c:v>-246.0158143479286</c:v>
                </c:pt>
                <c:pt idx="651">
                  <c:v>-247.31321786466401</c:v>
                </c:pt>
                <c:pt idx="652">
                  <c:v>-248.60130999666725</c:v>
                </c:pt>
                <c:pt idx="653">
                  <c:v>-249.88004224705043</c:v>
                </c:pt>
                <c:pt idx="654">
                  <c:v>-251.14936647132674</c:v>
                </c:pt>
                <c:pt idx="655">
                  <c:v>-252.40923487922319</c:v>
                </c:pt>
                <c:pt idx="656">
                  <c:v>-253.65960003647979</c:v>
                </c:pt>
                <c:pt idx="657">
                  <c:v>-254.90041486663574</c:v>
                </c:pt>
                <c:pt idx="658">
                  <c:v>-256.13163265280144</c:v>
                </c:pt>
                <c:pt idx="659">
                  <c:v>-257.35320703941784</c:v>
                </c:pt>
                <c:pt idx="660">
                  <c:v>-258.56509203400134</c:v>
                </c:pt>
                <c:pt idx="661">
                  <c:v>-259.76724200887583</c:v>
                </c:pt>
                <c:pt idx="662">
                  <c:v>-260.95961170289013</c:v>
                </c:pt>
                <c:pt idx="663">
                  <c:v>-262.14215622312241</c:v>
                </c:pt>
                <c:pt idx="664">
                  <c:v>-263.31483104657025</c:v>
                </c:pt>
                <c:pt idx="665">
                  <c:v>-264.47759202182704</c:v>
                </c:pt>
                <c:pt idx="666">
                  <c:v>-265.63039537074417</c:v>
                </c:pt>
                <c:pt idx="667">
                  <c:v>-266.77319769007954</c:v>
                </c:pt>
                <c:pt idx="668">
                  <c:v>-267.90595595313124</c:v>
                </c:pt>
                <c:pt idx="669">
                  <c:v>-269.02862751135797</c:v>
                </c:pt>
                <c:pt idx="670">
                  <c:v>-270.14117009598459</c:v>
                </c:pt>
                <c:pt idx="671">
                  <c:v>-271.24354181959347</c:v>
                </c:pt>
                <c:pt idx="672">
                  <c:v>-272.33570117770171</c:v>
                </c:pt>
                <c:pt idx="673">
                  <c:v>-273.41760705032345</c:v>
                </c:pt>
                <c:pt idx="674">
                  <c:v>-274.48921870351876</c:v>
                </c:pt>
                <c:pt idx="675">
                  <c:v>-275.55049579092633</c:v>
                </c:pt>
                <c:pt idx="676">
                  <c:v>-276.60139835528349</c:v>
                </c:pt>
                <c:pt idx="677">
                  <c:v>-277.64188682992972</c:v>
                </c:pt>
                <c:pt idx="678">
                  <c:v>-278.67192204029686</c:v>
                </c:pt>
                <c:pt idx="679">
                  <c:v>-279.69146520538419</c:v>
                </c:pt>
                <c:pt idx="680">
                  <c:v>-280.70047793921788</c:v>
                </c:pt>
                <c:pt idx="681">
                  <c:v>-281.69892225229694</c:v>
                </c:pt>
                <c:pt idx="682">
                  <c:v>-282.68676055302302</c:v>
                </c:pt>
                <c:pt idx="683">
                  <c:v>-283.66395564911608</c:v>
                </c:pt>
                <c:pt idx="684">
                  <c:v>-284.63047074901448</c:v>
                </c:pt>
                <c:pt idx="685">
                  <c:v>-285.58626946326024</c:v>
                </c:pt>
                <c:pt idx="686">
                  <c:v>-286.5313158058691</c:v>
                </c:pt>
                <c:pt idx="687">
                  <c:v>-287.46557419568552</c:v>
                </c:pt>
                <c:pt idx="688">
                  <c:v>-288.38900945772218</c:v>
                </c:pt>
                <c:pt idx="689">
                  <c:v>-289.30158682448433</c:v>
                </c:pt>
                <c:pt idx="690">
                  <c:v>-290.20327193727877</c:v>
                </c:pt>
                <c:pt idx="691">
                  <c:v>-291.09403084750772</c:v>
                </c:pt>
                <c:pt idx="692">
                  <c:v>-291.97383001794651</c:v>
                </c:pt>
                <c:pt idx="693">
                  <c:v>-292.84263632400678</c:v>
                </c:pt>
                <c:pt idx="694">
                  <c:v>-293.70041705498318</c:v>
                </c:pt>
                <c:pt idx="695">
                  <c:v>-294.5471399152853</c:v>
                </c:pt>
                <c:pt idx="696">
                  <c:v>-295.38277302565342</c:v>
                </c:pt>
                <c:pt idx="697">
                  <c:v>-296.20728492435876</c:v>
                </c:pt>
                <c:pt idx="698">
                  <c:v>-297.02064456838792</c:v>
                </c:pt>
                <c:pt idx="699">
                  <c:v>-297.82282133461206</c:v>
                </c:pt>
                <c:pt idx="700">
                  <c:v>-298.61378502093936</c:v>
                </c:pt>
                <c:pt idx="701">
                  <c:v>-299.39350584745245</c:v>
                </c:pt>
                <c:pt idx="702">
                  <c:v>-300.16195445752959</c:v>
                </c:pt>
                <c:pt idx="703">
                  <c:v>-300.91910191894982</c:v>
                </c:pt>
                <c:pt idx="704">
                  <c:v>-301.66491972498244</c:v>
                </c:pt>
                <c:pt idx="705">
                  <c:v>-302.39937979546011</c:v>
                </c:pt>
                <c:pt idx="706">
                  <c:v>-303.12245447783619</c:v>
                </c:pt>
                <c:pt idx="707">
                  <c:v>-303.83411654822589</c:v>
                </c:pt>
                <c:pt idx="708">
                  <c:v>-304.53433921243118</c:v>
                </c:pt>
                <c:pt idx="709">
                  <c:v>-305.22309610694964</c:v>
                </c:pt>
                <c:pt idx="710">
                  <c:v>-305.90036129996696</c:v>
                </c:pt>
                <c:pt idx="711">
                  <c:v>-306.56610929233335</c:v>
                </c:pt>
                <c:pt idx="712">
                  <c:v>-307.22031501852376</c:v>
                </c:pt>
                <c:pt idx="713">
                  <c:v>-307.86295384758114</c:v>
                </c:pt>
                <c:pt idx="714">
                  <c:v>-308.49400158404427</c:v>
                </c:pt>
                <c:pt idx="715">
                  <c:v>-309.11343446885854</c:v>
                </c:pt>
                <c:pt idx="716">
                  <c:v>-309.72122918027043</c:v>
                </c:pt>
                <c:pt idx="717">
                  <c:v>-310.31736283470565</c:v>
                </c:pt>
                <c:pt idx="718">
                  <c:v>-310.90181298763071</c:v>
                </c:pt>
                <c:pt idx="719">
                  <c:v>-311.4745576343978</c:v>
                </c:pt>
                <c:pt idx="720">
                  <c:v>-312.03557521107359</c:v>
                </c:pt>
                <c:pt idx="721">
                  <c:v>-312.58484459525084</c:v>
                </c:pt>
                <c:pt idx="722">
                  <c:v>-313.1223451068438</c:v>
                </c:pt>
                <c:pt idx="723">
                  <c:v>-313.64805650886677</c:v>
                </c:pt>
                <c:pt idx="724">
                  <c:v>-314.16195900819605</c:v>
                </c:pt>
                <c:pt idx="725">
                  <c:v>-314.66403325631495</c:v>
                </c:pt>
                <c:pt idx="726">
                  <c:v>-315.15426035004276</c:v>
                </c:pt>
                <c:pt idx="727">
                  <c:v>-315.63262183224595</c:v>
                </c:pt>
                <c:pt idx="728">
                  <c:v>-316.09909969253329</c:v>
                </c:pt>
                <c:pt idx="729">
                  <c:v>-316.55367636793392</c:v>
                </c:pt>
                <c:pt idx="730">
                  <c:v>-316.9963347435588</c:v>
                </c:pt>
                <c:pt idx="731">
                  <c:v>-317.42705815324467</c:v>
                </c:pt>
                <c:pt idx="732">
                  <c:v>-317.84583038018195</c:v>
                </c:pt>
                <c:pt idx="733">
                  <c:v>-318.25263565752493</c:v>
                </c:pt>
                <c:pt idx="734">
                  <c:v>-318.64745866898585</c:v>
                </c:pt>
                <c:pt idx="735">
                  <c:v>-319.03028454941096</c:v>
                </c:pt>
                <c:pt idx="736">
                  <c:v>-319.4010988853409</c:v>
                </c:pt>
                <c:pt idx="737">
                  <c:v>-319.75988771555279</c:v>
                </c:pt>
                <c:pt idx="738">
                  <c:v>-320.10663753158599</c:v>
                </c:pt>
                <c:pt idx="739">
                  <c:v>-320.44133527825113</c:v>
                </c:pt>
                <c:pt idx="740">
                  <c:v>-320.763968354121</c:v>
                </c:pt>
                <c:pt idx="741">
                  <c:v>-321.07452461200535</c:v>
                </c:pt>
                <c:pt idx="742">
                  <c:v>-321.37299235940839</c:v>
                </c:pt>
                <c:pt idx="743">
                  <c:v>-321.6593603589684</c:v>
                </c:pt>
                <c:pt idx="744">
                  <c:v>-321.93361782888172</c:v>
                </c:pt>
                <c:pt idx="745">
                  <c:v>-322.19575444330781</c:v>
                </c:pt>
                <c:pt idx="746">
                  <c:v>-322.44576033275854</c:v>
                </c:pt>
                <c:pt idx="747">
                  <c:v>-322.68362608446967</c:v>
                </c:pt>
                <c:pt idx="748">
                  <c:v>-322.90934274275514</c:v>
                </c:pt>
                <c:pt idx="749">
                  <c:v>-323.12290180934446</c:v>
                </c:pt>
                <c:pt idx="750">
                  <c:v>-323.3242952437023</c:v>
                </c:pt>
                <c:pt idx="751">
                  <c:v>-323.51351546333166</c:v>
                </c:pt>
                <c:pt idx="752">
                  <c:v>-323.69055534405908</c:v>
                </c:pt>
                <c:pt idx="753">
                  <c:v>-323.85540822030288</c:v>
                </c:pt>
                <c:pt idx="754">
                  <c:v>-324.00806788532429</c:v>
                </c:pt>
                <c:pt idx="755">
                  <c:v>-324.14852859146089</c:v>
                </c:pt>
                <c:pt idx="756">
                  <c:v>-324.27678505034322</c:v>
                </c:pt>
                <c:pt idx="757">
                  <c:v>-324.39283243309382</c:v>
                </c:pt>
                <c:pt idx="758">
                  <c:v>-324.49666637050888</c:v>
                </c:pt>
                <c:pt idx="759">
                  <c:v>-324.58828295322309</c:v>
                </c:pt>
                <c:pt idx="760">
                  <c:v>-324.66767873185643</c:v>
                </c:pt>
                <c:pt idx="761">
                  <c:v>-324.73485071714441</c:v>
                </c:pt>
                <c:pt idx="762">
                  <c:v>-324.7897963800504</c:v>
                </c:pt>
                <c:pt idx="763">
                  <c:v>-324.83251365186067</c:v>
                </c:pt>
                <c:pt idx="764">
                  <c:v>-324.86300092426279</c:v>
                </c:pt>
                <c:pt idx="765">
                  <c:v>-324.88125704940575</c:v>
                </c:pt>
                <c:pt idx="766">
                  <c:v>-324.88728133994334</c:v>
                </c:pt>
                <c:pt idx="767">
                  <c:v>-324.88107356905999</c:v>
                </c:pt>
                <c:pt idx="768">
                  <c:v>-324.86263397047924</c:v>
                </c:pt>
                <c:pt idx="769">
                  <c:v>-324.83196323845527</c:v>
                </c:pt>
                <c:pt idx="770">
                  <c:v>-324.78906252774624</c:v>
                </c:pt>
                <c:pt idx="771">
                  <c:v>-324.7339334535713</c:v>
                </c:pt>
                <c:pt idx="772">
                  <c:v>-324.66657809154941</c:v>
                </c:pt>
                <c:pt idx="773">
                  <c:v>-324.58699897762136</c:v>
                </c:pt>
                <c:pt idx="774">
                  <c:v>-324.49519910795448</c:v>
                </c:pt>
                <c:pt idx="775">
                  <c:v>-324.39118193882933</c:v>
                </c:pt>
                <c:pt idx="776">
                  <c:v>-324.27495138651011</c:v>
                </c:pt>
                <c:pt idx="777">
                  <c:v>-324.1465118270969</c:v>
                </c:pt>
                <c:pt idx="778">
                  <c:v>-324.00586809636093</c:v>
                </c:pt>
                <c:pt idx="779">
                  <c:v>-323.85302548956258</c:v>
                </c:pt>
                <c:pt idx="780">
                  <c:v>-323.68798976125203</c:v>
                </c:pt>
                <c:pt idx="781">
                  <c:v>-323.51076712505255</c:v>
                </c:pt>
                <c:pt idx="782">
                  <c:v>-323.32136425342651</c:v>
                </c:pt>
                <c:pt idx="783">
                  <c:v>-323.11978827742422</c:v>
                </c:pt>
                <c:pt idx="784">
                  <c:v>-322.90604678641557</c:v>
                </c:pt>
                <c:pt idx="785">
                  <c:v>-322.68014782780398</c:v>
                </c:pt>
                <c:pt idx="786">
                  <c:v>-322.44209990672374</c:v>
                </c:pt>
                <c:pt idx="787">
                  <c:v>-322.19191198571951</c:v>
                </c:pt>
                <c:pt idx="788">
                  <c:v>-321.92959348440917</c:v>
                </c:pt>
                <c:pt idx="789">
                  <c:v>-321.65515427912885</c:v>
                </c:pt>
                <c:pt idx="790">
                  <c:v>-321.36860470256136</c:v>
                </c:pt>
                <c:pt idx="791">
                  <c:v>-321.06995554334702</c:v>
                </c:pt>
                <c:pt idx="792">
                  <c:v>-320.75921804567741</c:v>
                </c:pt>
                <c:pt idx="793">
                  <c:v>-320.43640390887236</c:v>
                </c:pt>
                <c:pt idx="794">
                  <c:v>-320.10152528693885</c:v>
                </c:pt>
                <c:pt idx="795">
                  <c:v>-319.75459478811416</c:v>
                </c:pt>
                <c:pt idx="796">
                  <c:v>-319.39562547439044</c:v>
                </c:pt>
                <c:pt idx="797">
                  <c:v>-319.02463086102352</c:v>
                </c:pt>
                <c:pt idx="798">
                  <c:v>-318.64162491602366</c:v>
                </c:pt>
                <c:pt idx="799">
                  <c:v>-318.24662205962994</c:v>
                </c:pt>
                <c:pt idx="800">
                  <c:v>-317.83963716376701</c:v>
                </c:pt>
                <c:pt idx="801">
                  <c:v>-317.42068555148558</c:v>
                </c:pt>
                <c:pt idx="802">
                  <c:v>-316.98978299638497</c:v>
                </c:pt>
                <c:pt idx="803">
                  <c:v>-316.54694572201981</c:v>
                </c:pt>
                <c:pt idx="804">
                  <c:v>-316.0921904012888</c:v>
                </c:pt>
                <c:pt idx="805">
                  <c:v>-315.62553415580709</c:v>
                </c:pt>
                <c:pt idx="806">
                  <c:v>-315.14699455526187</c:v>
                </c:pt>
                <c:pt idx="807">
                  <c:v>-314.65658961675035</c:v>
                </c:pt>
                <c:pt idx="808">
                  <c:v>-314.15433780410194</c:v>
                </c:pt>
                <c:pt idx="809">
                  <c:v>-313.64025802718294</c:v>
                </c:pt>
                <c:pt idx="810">
                  <c:v>-313.11436964118434</c:v>
                </c:pt>
                <c:pt idx="811">
                  <c:v>-312.5766924458934</c:v>
                </c:pt>
                <c:pt idx="812">
                  <c:v>-312.0272466849479</c:v>
                </c:pt>
                <c:pt idx="813">
                  <c:v>-311.46605304507437</c:v>
                </c:pt>
                <c:pt idx="814">
                  <c:v>-310.89313265530876</c:v>
                </c:pt>
                <c:pt idx="815">
                  <c:v>-310.30850708620125</c:v>
                </c:pt>
                <c:pt idx="816">
                  <c:v>-309.71219834900393</c:v>
                </c:pt>
                <c:pt idx="817">
                  <c:v>-309.10422889484227</c:v>
                </c:pt>
                <c:pt idx="818">
                  <c:v>-308.48462161386971</c:v>
                </c:pt>
                <c:pt idx="819">
                  <c:v>-307.85339983440565</c:v>
                </c:pt>
                <c:pt idx="820">
                  <c:v>-307.21058732205762</c:v>
                </c:pt>
                <c:pt idx="821">
                  <c:v>-306.55620827882609</c:v>
                </c:pt>
                <c:pt idx="822">
                  <c:v>-305.89028734219329</c:v>
                </c:pt>
                <c:pt idx="823">
                  <c:v>-305.21284958419585</c:v>
                </c:pt>
                <c:pt idx="824">
                  <c:v>-304.52392051048059</c:v>
                </c:pt>
                <c:pt idx="825">
                  <c:v>-303.82352605934437</c:v>
                </c:pt>
                <c:pt idx="826">
                  <c:v>-303.11169260075746</c:v>
                </c:pt>
                <c:pt idx="827">
                  <c:v>-302.38844693537067</c:v>
                </c:pt>
                <c:pt idx="828">
                  <c:v>-301.65381629350634</c:v>
                </c:pt>
                <c:pt idx="829">
                  <c:v>-300.90782833413317</c:v>
                </c:pt>
                <c:pt idx="830">
                  <c:v>-300.15051114382476</c:v>
                </c:pt>
                <c:pt idx="831">
                  <c:v>-299.38189323570214</c:v>
                </c:pt>
                <c:pt idx="832">
                  <c:v>-298.60200354836036</c:v>
                </c:pt>
                <c:pt idx="833">
                  <c:v>-297.81087144477885</c:v>
                </c:pt>
                <c:pt idx="834">
                  <c:v>-297.00852671121589</c:v>
                </c:pt>
                <c:pt idx="835">
                  <c:v>-296.19499955608723</c:v>
                </c:pt>
                <c:pt idx="836">
                  <c:v>-295.37032060882871</c:v>
                </c:pt>
                <c:pt idx="837">
                  <c:v>-294.53452091874294</c:v>
                </c:pt>
                <c:pt idx="838">
                  <c:v>-293.68763195383053</c:v>
                </c:pt>
                <c:pt idx="839">
                  <c:v>-292.82968559960506</c:v>
                </c:pt>
                <c:pt idx="840">
                  <c:v>-291.96071415789277</c:v>
                </c:pt>
                <c:pt idx="841">
                  <c:v>-291.08075034561625</c:v>
                </c:pt>
                <c:pt idx="842">
                  <c:v>-290.18982729356281</c:v>
                </c:pt>
                <c:pt idx="843">
                  <c:v>-289.28797854513692</c:v>
                </c:pt>
                <c:pt idx="844">
                  <c:v>-288.37523805509738</c:v>
                </c:pt>
                <c:pt idx="845">
                  <c:v>-287.45164018827904</c:v>
                </c:pt>
                <c:pt idx="846">
                  <c:v>-286.51721971829858</c:v>
                </c:pt>
                <c:pt idx="847">
                  <c:v>-285.57201182624584</c:v>
                </c:pt>
                <c:pt idx="848">
                  <c:v>-284.61605209935863</c:v>
                </c:pt>
                <c:pt idx="849">
                  <c:v>-283.64937652968342</c:v>
                </c:pt>
                <c:pt idx="850">
                  <c:v>-282.67202151271994</c:v>
                </c:pt>
                <c:pt idx="851">
                  <c:v>-281.68402384605071</c:v>
                </c:pt>
                <c:pt idx="852">
                  <c:v>-280.68542072795606</c:v>
                </c:pt>
                <c:pt idx="853">
                  <c:v>-279.67624975601336</c:v>
                </c:pt>
                <c:pt idx="854">
                  <c:v>-278.65654892568131</c:v>
                </c:pt>
                <c:pt idx="855">
                  <c:v>-277.62635662886976</c:v>
                </c:pt>
                <c:pt idx="856">
                  <c:v>-276.58571165249384</c:v>
                </c:pt>
                <c:pt idx="857">
                  <c:v>-275.53465317701415</c:v>
                </c:pt>
                <c:pt idx="858">
                  <c:v>-274.47322077496096</c:v>
                </c:pt>
                <c:pt idx="859">
                  <c:v>-273.40145440944491</c:v>
                </c:pt>
                <c:pt idx="860">
                  <c:v>-272.31939443265196</c:v>
                </c:pt>
                <c:pt idx="861">
                  <c:v>-271.22708158432442</c:v>
                </c:pt>
                <c:pt idx="862">
                  <c:v>-270.12455699022678</c:v>
                </c:pt>
                <c:pt idx="863">
                  <c:v>-269.01186216059767</c:v>
                </c:pt>
                <c:pt idx="864">
                  <c:v>-267.88903898858678</c:v>
                </c:pt>
                <c:pt idx="865">
                  <c:v>-266.75612974867749</c:v>
                </c:pt>
                <c:pt idx="866">
                  <c:v>-265.61317709509552</c:v>
                </c:pt>
                <c:pt idx="867">
                  <c:v>-264.46022406020268</c:v>
                </c:pt>
                <c:pt idx="868">
                  <c:v>-263.29731405287691</c:v>
                </c:pt>
                <c:pt idx="869">
                  <c:v>-262.12449085687791</c:v>
                </c:pt>
                <c:pt idx="870">
                  <c:v>-260.9417986291985</c:v>
                </c:pt>
                <c:pt idx="871">
                  <c:v>-259.74928189840239</c:v>
                </c:pt>
                <c:pt idx="872">
                  <c:v>-258.54698556294727</c:v>
                </c:pt>
                <c:pt idx="873">
                  <c:v>-257.33495488949478</c:v>
                </c:pt>
                <c:pt idx="874">
                  <c:v>-256.11323551120597</c:v>
                </c:pt>
                <c:pt idx="875">
                  <c:v>-254.88187342602342</c:v>
                </c:pt>
                <c:pt idx="876">
                  <c:v>-253.64091499493904</c:v>
                </c:pt>
                <c:pt idx="877">
                  <c:v>-252.39040694024891</c:v>
                </c:pt>
                <c:pt idx="878">
                  <c:v>-251.13039634379413</c:v>
                </c:pt>
                <c:pt idx="879">
                  <c:v>-249.86093064518798</c:v>
                </c:pt>
                <c:pt idx="880">
                  <c:v>-248.58205764003</c:v>
                </c:pt>
                <c:pt idx="881">
                  <c:v>-247.29382547810644</c:v>
                </c:pt>
                <c:pt idx="882">
                  <c:v>-245.99628266157742</c:v>
                </c:pt>
                <c:pt idx="883">
                  <c:v>-244.68947804315076</c:v>
                </c:pt>
                <c:pt idx="884">
                  <c:v>-243.37346082424264</c:v>
                </c:pt>
                <c:pt idx="885">
                  <c:v>-242.04828055312532</c:v>
                </c:pt>
                <c:pt idx="886">
                  <c:v>-240.71398712306143</c:v>
                </c:pt>
                <c:pt idx="887">
                  <c:v>-239.37063077042566</c:v>
                </c:pt>
                <c:pt idx="888">
                  <c:v>-238.01826207281326</c:v>
                </c:pt>
                <c:pt idx="889">
                  <c:v>-236.65693194713583</c:v>
                </c:pt>
                <c:pt idx="890">
                  <c:v>-235.28669164770417</c:v>
                </c:pt>
                <c:pt idx="891">
                  <c:v>-233.90759276429873</c:v>
                </c:pt>
                <c:pt idx="892">
                  <c:v>-232.51968722022707</c:v>
                </c:pt>
                <c:pt idx="893">
                  <c:v>-231.12302727036916</c:v>
                </c:pt>
                <c:pt idx="894">
                  <c:v>-229.71766549920969</c:v>
                </c:pt>
                <c:pt idx="895">
                  <c:v>-228.30365481885843</c:v>
                </c:pt>
                <c:pt idx="896">
                  <c:v>-226.88104846705812</c:v>
                </c:pt>
                <c:pt idx="897">
                  <c:v>-225.44990000518001</c:v>
                </c:pt>
                <c:pt idx="898">
                  <c:v>-224.01026331620713</c:v>
                </c:pt>
                <c:pt idx="899">
                  <c:v>-222.56219260270578</c:v>
                </c:pt>
                <c:pt idx="900">
                  <c:v>-221.10574238478472</c:v>
                </c:pt>
                <c:pt idx="901">
                  <c:v>-219.64096749804247</c:v>
                </c:pt>
                <c:pt idx="902">
                  <c:v>-218.1679230915027</c:v>
                </c:pt>
                <c:pt idx="903">
                  <c:v>-216.68666462553801</c:v>
                </c:pt>
                <c:pt idx="904">
                  <c:v>-215.19724786978162</c:v>
                </c:pt>
                <c:pt idx="905">
                  <c:v>-213.69972890102787</c:v>
                </c:pt>
                <c:pt idx="906">
                  <c:v>-212.19416410112066</c:v>
                </c:pt>
                <c:pt idx="907">
                  <c:v>-210.6806101548309</c:v>
                </c:pt>
                <c:pt idx="908">
                  <c:v>-209.15912404772223</c:v>
                </c:pt>
                <c:pt idx="909">
                  <c:v>-207.62976306400537</c:v>
                </c:pt>
                <c:pt idx="910">
                  <c:v>-206.0925847843817</c:v>
                </c:pt>
                <c:pt idx="911">
                  <c:v>-204.54764708387492</c:v>
                </c:pt>
                <c:pt idx="912">
                  <c:v>-202.99500812965226</c:v>
                </c:pt>
                <c:pt idx="913">
                  <c:v>-201.43472637883463</c:v>
                </c:pt>
                <c:pt idx="914">
                  <c:v>-199.86686057629535</c:v>
                </c:pt>
                <c:pt idx="915">
                  <c:v>-198.29146975244873</c:v>
                </c:pt>
                <c:pt idx="916">
                  <c:v>-196.70861322102726</c:v>
                </c:pt>
                <c:pt idx="917">
                  <c:v>-195.11835057684871</c:v>
                </c:pt>
                <c:pt idx="918">
                  <c:v>-193.52074169357221</c:v>
                </c:pt>
                <c:pt idx="919">
                  <c:v>-191.91584672144401</c:v>
                </c:pt>
                <c:pt idx="920">
                  <c:v>-190.30372608503288</c:v>
                </c:pt>
                <c:pt idx="921">
                  <c:v>-188.68444048095512</c:v>
                </c:pt>
                <c:pt idx="922">
                  <c:v>-187.05805087558917</c:v>
                </c:pt>
                <c:pt idx="923">
                  <c:v>-185.4246185027805</c:v>
                </c:pt>
                <c:pt idx="924">
                  <c:v>-183.78420486153578</c:v>
                </c:pt>
                <c:pt idx="925">
                  <c:v>-182.13687171370779</c:v>
                </c:pt>
                <c:pt idx="926">
                  <c:v>-180.48268108166977</c:v>
                </c:pt>
                <c:pt idx="927">
                  <c:v>-178.82169524598046</c:v>
                </c:pt>
                <c:pt idx="928">
                  <c:v>-177.15397674303924</c:v>
                </c:pt>
                <c:pt idx="929">
                  <c:v>-175.4795883627315</c:v>
                </c:pt>
                <c:pt idx="930">
                  <c:v>-173.7985931460646</c:v>
                </c:pt>
                <c:pt idx="931">
                  <c:v>-172.11105438279452</c:v>
                </c:pt>
                <c:pt idx="932">
                  <c:v>-170.41703560904276</c:v>
                </c:pt>
                <c:pt idx="933">
                  <c:v>-168.71660060490444</c:v>
                </c:pt>
                <c:pt idx="934">
                  <c:v>-167.00981339204677</c:v>
                </c:pt>
                <c:pt idx="935">
                  <c:v>-165.29673823129872</c:v>
                </c:pt>
                <c:pt idx="936">
                  <c:v>-163.57743962023159</c:v>
                </c:pt>
                <c:pt idx="937">
                  <c:v>-161.85198229073055</c:v>
                </c:pt>
                <c:pt idx="938">
                  <c:v>-160.12043120655773</c:v>
                </c:pt>
                <c:pt idx="939">
                  <c:v>-158.38285156090598</c:v>
                </c:pt>
                <c:pt idx="940">
                  <c:v>-156.63930877394466</c:v>
                </c:pt>
                <c:pt idx="941">
                  <c:v>-154.88986849035632</c:v>
                </c:pt>
                <c:pt idx="942">
                  <c:v>-153.13459657686533</c:v>
                </c:pt>
                <c:pt idx="943">
                  <c:v>-151.37355911975789</c:v>
                </c:pt>
                <c:pt idx="944">
                  <c:v>-149.60682242239386</c:v>
                </c:pt>
                <c:pt idx="945">
                  <c:v>-147.83445300271052</c:v>
                </c:pt>
                <c:pt idx="946">
                  <c:v>-146.0565175907181</c:v>
                </c:pt>
                <c:pt idx="947">
                  <c:v>-144.27308312598731</c:v>
                </c:pt>
                <c:pt idx="948">
                  <c:v>-142.48421675512927</c:v>
                </c:pt>
                <c:pt idx="949">
                  <c:v>-140.68998582926719</c:v>
                </c:pt>
                <c:pt idx="950">
                  <c:v>-138.8904579015007</c:v>
                </c:pt>
                <c:pt idx="951">
                  <c:v>-137.08570072436245</c:v>
                </c:pt>
                <c:pt idx="952">
                  <c:v>-135.27578224726722</c:v>
                </c:pt>
                <c:pt idx="953">
                  <c:v>-133.46077061395368</c:v>
                </c:pt>
                <c:pt idx="954">
                  <c:v>-131.64073415991862</c:v>
                </c:pt>
                <c:pt idx="955">
                  <c:v>-129.81574140984421</c:v>
                </c:pt>
                <c:pt idx="956">
                  <c:v>-127.98586107501797</c:v>
                </c:pt>
                <c:pt idx="957">
                  <c:v>-126.1511620507459</c:v>
                </c:pt>
                <c:pt idx="958">
                  <c:v>-124.31171341375841</c:v>
                </c:pt>
                <c:pt idx="959">
                  <c:v>-122.46758441960966</c:v>
                </c:pt>
                <c:pt idx="960">
                  <c:v>-120.61884450007007</c:v>
                </c:pt>
                <c:pt idx="961">
                  <c:v>-118.76556326051214</c:v>
                </c:pt>
                <c:pt idx="962">
                  <c:v>-116.90781047728989</c:v>
                </c:pt>
                <c:pt idx="963">
                  <c:v>-115.04565609511168</c:v>
                </c:pt>
                <c:pt idx="964">
                  <c:v>-113.17917022440686</c:v>
                </c:pt>
                <c:pt idx="965">
                  <c:v>-111.30842313868601</c:v>
                </c:pt>
                <c:pt idx="966">
                  <c:v>-109.43348527189525</c:v>
                </c:pt>
                <c:pt idx="967">
                  <c:v>-107.55442721576425</c:v>
                </c:pt>
                <c:pt idx="968">
                  <c:v>-105.67131971714853</c:v>
                </c:pt>
                <c:pt idx="969">
                  <c:v>-103.78423367536585</c:v>
                </c:pt>
                <c:pt idx="970">
                  <c:v>-101.89324013952674</c:v>
                </c:pt>
                <c:pt idx="971">
                  <c:v>-99.998410305859593</c:v>
                </c:pt>
                <c:pt idx="972">
                  <c:v>-98.099815515030002</c:v>
                </c:pt>
                <c:pt idx="973">
                  <c:v>-96.197527249454936</c:v>
                </c:pt>
                <c:pt idx="974">
                  <c:v>-94.291617130611215</c:v>
                </c:pt>
                <c:pt idx="975">
                  <c:v>-92.382156916339113</c:v>
                </c:pt>
                <c:pt idx="976">
                  <c:v>-90.469218498140606</c:v>
                </c:pt>
                <c:pt idx="977">
                  <c:v>-88.552873898472612</c:v>
                </c:pt>
                <c:pt idx="978">
                  <c:v>-86.633195268035351</c:v>
                </c:pt>
                <c:pt idx="979">
                  <c:v>-84.710254883055896</c:v>
                </c:pt>
                <c:pt idx="980">
                  <c:v>-82.784125142566921</c:v>
                </c:pt>
                <c:pt idx="981">
                  <c:v>-80.854878565680878</c:v>
                </c:pt>
                <c:pt idx="982">
                  <c:v>-78.922587788859659</c:v>
                </c:pt>
                <c:pt idx="983">
                  <c:v>-76.987325563179766</c:v>
                </c:pt>
                <c:pt idx="984">
                  <c:v>-75.049164751593281</c:v>
                </c:pt>
                <c:pt idx="985">
                  <c:v>-73.108178326184529</c:v>
                </c:pt>
                <c:pt idx="986">
                  <c:v>-71.164439365422666</c:v>
                </c:pt>
                <c:pt idx="987">
                  <c:v>-69.218021051410318</c:v>
                </c:pt>
                <c:pt idx="988">
                  <c:v>-67.268996667128164</c:v>
                </c:pt>
                <c:pt idx="989">
                  <c:v>-65.317439593675886</c:v>
                </c:pt>
                <c:pt idx="990">
                  <c:v>-63.363423307509365</c:v>
                </c:pt>
                <c:pt idx="991">
                  <c:v>-61.407021377674241</c:v>
                </c:pt>
                <c:pt idx="992">
                  <c:v>-59.448307463036038</c:v>
                </c:pt>
                <c:pt idx="993">
                  <c:v>-57.487355309506924</c:v>
                </c:pt>
                <c:pt idx="994">
                  <c:v>-55.524238747269116</c:v>
                </c:pt>
                <c:pt idx="995">
                  <c:v>-53.559031687995208</c:v>
                </c:pt>
                <c:pt idx="996">
                  <c:v>-51.591808122065359</c:v>
                </c:pt>
                <c:pt idx="997">
                  <c:v>-49.622642115781538</c:v>
                </c:pt>
                <c:pt idx="998">
                  <c:v>-47.651607808578923</c:v>
                </c:pt>
                <c:pt idx="999">
                  <c:v>-45.678779410234561</c:v>
                </c:pt>
                <c:pt idx="1000">
                  <c:v>-43.704231198073295</c:v>
                </c:pt>
                <c:pt idx="1001">
                  <c:v>-41.728037514171305</c:v>
                </c:pt>
                <c:pt idx="1002">
                  <c:v>-39.75027276255701</c:v>
                </c:pt>
                <c:pt idx="1003">
                  <c:v>-37.771011406409833</c:v>
                </c:pt>
                <c:pt idx="1004">
                  <c:v>-35.790327965256587</c:v>
                </c:pt>
                <c:pt idx="1005">
                  <c:v>-33.808297012165845</c:v>
                </c:pt>
                <c:pt idx="1006">
                  <c:v>-31.824993170940218</c:v>
                </c:pt>
                <c:pt idx="1007">
                  <c:v>-29.840491113306793</c:v>
                </c:pt>
                <c:pt idx="1008">
                  <c:v>-27.85486555610569</c:v>
                </c:pt>
                <c:pt idx="1009">
                  <c:v>-25.868191258476987</c:v>
                </c:pt>
                <c:pt idx="1010">
                  <c:v>-23.880543019046012</c:v>
                </c:pt>
                <c:pt idx="1011">
                  <c:v>-21.891995673107179</c:v>
                </c:pt>
                <c:pt idx="1012">
                  <c:v>-19.902624089806395</c:v>
                </c:pt>
                <c:pt idx="1013">
                  <c:v>-17.912503169322271</c:v>
                </c:pt>
                <c:pt idx="1014">
                  <c:v>-15.921707840046064</c:v>
                </c:pt>
                <c:pt idx="1015">
                  <c:v>-13.930313055760655</c:v>
                </c:pt>
                <c:pt idx="1016">
                  <c:v>-11.9383937928185</c:v>
                </c:pt>
                <c:pt idx="1017">
                  <c:v>-9.9460250473187664</c:v>
                </c:pt>
                <c:pt idx="1018">
                  <c:v>-7.9532818322837189</c:v>
                </c:pt>
                <c:pt idx="1019">
                  <c:v>-5.9602391748344603</c:v>
                </c:pt>
                <c:pt idx="1020">
                  <c:v>-3.9669721133661535</c:v>
                </c:pt>
                <c:pt idx="1021">
                  <c:v>-1.9735556947228123</c:v>
                </c:pt>
                <c:pt idx="1022">
                  <c:v>1.9935028628229642E-2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1D-4842-96EE-3726E5C50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801552"/>
        <c:axId val="304801944"/>
      </c:lineChart>
      <c:lineChart>
        <c:grouping val="standard"/>
        <c:varyColors val="0"/>
        <c:ser>
          <c:idx val="1"/>
          <c:order val="1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'3-2'!$H$27:$H$1050</c:f>
              <c:numCache>
                <c:formatCode>0.0000</c:formatCode>
                <c:ptCount val="1024"/>
                <c:pt idx="0">
                  <c:v>0</c:v>
                </c:pt>
                <c:pt idx="1">
                  <c:v>1.9934712341609594E-5</c:v>
                </c:pt>
                <c:pt idx="2">
                  <c:v>3.98686741379077E-5</c:v>
                </c:pt>
                <c:pt idx="3">
                  <c:v>5.9801134871840996E-5</c:v>
                </c:pt>
                <c:pt idx="4">
                  <c:v>7.9731344082871393E-5</c:v>
                </c:pt>
                <c:pt idx="5">
                  <c:v>9.9658551395231043E-5</c:v>
                </c:pt>
                <c:pt idx="6">
                  <c:v>1.1958200654617407E-4</c:v>
                </c:pt>
                <c:pt idx="7">
                  <c:v>1.395009594142242E-4</c:v>
                </c:pt>
                <c:pt idx="8">
                  <c:v>1.5941466004741668E-4</c:v>
                </c:pt>
                <c:pt idx="9">
                  <c:v>1.7932235869153458E-4</c:v>
                </c:pt>
                <c:pt idx="10">
                  <c:v>1.9922330581833658E-4</c:v>
                </c:pt>
                <c:pt idx="11">
                  <c:v>2.1911675215377735E-4</c:v>
                </c:pt>
                <c:pt idx="12">
                  <c:v>2.3900194870621756E-4</c:v>
                </c:pt>
                <c:pt idx="13">
                  <c:v>2.5887814679462353E-4</c:v>
                </c:pt>
                <c:pt idx="14">
                  <c:v>2.7874459807675548E-4</c:v>
                </c:pt>
                <c:pt idx="15">
                  <c:v>2.9860055457734232E-4</c:v>
                </c:pt>
                <c:pt idx="16">
                  <c:v>3.1844526871624337E-4</c:v>
                </c:pt>
                <c:pt idx="17">
                  <c:v>3.38277993336595E-4</c:v>
                </c:pt>
                <c:pt idx="18">
                  <c:v>3.5809798173294048E-4</c:v>
                </c:pt>
                <c:pt idx="19">
                  <c:v>3.7790448767934459E-4</c:v>
                </c:pt>
                <c:pt idx="20">
                  <c:v>3.9769676545748836E-4</c:v>
                </c:pt>
                <c:pt idx="21">
                  <c:v>4.1747406988474587E-4</c:v>
                </c:pt>
                <c:pt idx="22">
                  <c:v>4.3723565634224044E-4</c:v>
                </c:pt>
                <c:pt idx="23">
                  <c:v>4.5698078080287944E-4</c:v>
                </c:pt>
                <c:pt idx="24">
                  <c:v>4.7670869985936757E-4</c:v>
                </c:pt>
                <c:pt idx="25">
                  <c:v>4.9641867075219542E-4</c:v>
                </c:pt>
                <c:pt idx="26">
                  <c:v>5.1610995139760561E-4</c:v>
                </c:pt>
                <c:pt idx="27">
                  <c:v>5.3578180041553109E-4</c:v>
                </c:pt>
                <c:pt idx="28">
                  <c:v>5.554334771575095E-4</c:v>
                </c:pt>
                <c:pt idx="29">
                  <c:v>5.7506424173456782E-4</c:v>
                </c:pt>
                <c:pt idx="30">
                  <c:v>5.946733550450797E-4</c:v>
                </c:pt>
                <c:pt idx="31">
                  <c:v>6.1426007880259221E-4</c:v>
                </c:pt>
                <c:pt idx="32">
                  <c:v>6.3382367556362343E-4</c:v>
                </c:pt>
                <c:pt idx="33">
                  <c:v>6.5336340875542676E-4</c:v>
                </c:pt>
                <c:pt idx="34">
                  <c:v>6.7287854270372269E-4</c:v>
                </c:pt>
                <c:pt idx="35">
                  <c:v>6.9236834266039795E-4</c:v>
                </c:pt>
                <c:pt idx="36">
                  <c:v>7.1183207483116776E-4</c:v>
                </c:pt>
                <c:pt idx="37">
                  <c:v>7.3126900640320424E-4</c:v>
                </c:pt>
                <c:pt idx="38">
                  <c:v>7.5067840557272673E-4</c:v>
                </c:pt>
                <c:pt idx="39">
                  <c:v>7.7005954157255386E-4</c:v>
                </c:pt>
                <c:pt idx="40">
                  <c:v>7.8941168469961781E-4</c:v>
                </c:pt>
                <c:pt idx="41">
                  <c:v>8.08734106342437E-4</c:v>
                </c:pt>
                <c:pt idx="42">
                  <c:v>8.2802607900854877E-4</c:v>
                </c:pt>
                <c:pt idx="43">
                  <c:v>8.4728687635189995E-4</c:v>
                </c:pt>
                <c:pt idx="44">
                  <c:v>8.6651577320019353E-4</c:v>
                </c:pt>
                <c:pt idx="45">
                  <c:v>8.8571204558219132E-4</c:v>
                </c:pt>
                <c:pt idx="46">
                  <c:v>9.0487497075497191E-4</c:v>
                </c:pt>
                <c:pt idx="47">
                  <c:v>9.2400382723114205E-4</c:v>
                </c:pt>
                <c:pt idx="48">
                  <c:v>9.4309789480600083E-4</c:v>
                </c:pt>
                <c:pt idx="49">
                  <c:v>9.62156454584655E-4</c:v>
                </c:pt>
                <c:pt idx="50">
                  <c:v>9.8117878900908645E-4</c:v>
                </c:pt>
                <c:pt idx="51">
                  <c:v>1.0001641818851673E-3</c:v>
                </c:pt>
                <c:pt idx="52">
                  <c:v>1.0191119184096255E-3</c:v>
                </c:pt>
                <c:pt idx="53">
                  <c:v>1.0380212851969573E-3</c:v>
                </c:pt>
                <c:pt idx="54">
                  <c:v>1.0568915703062854E-3</c:v>
                </c:pt>
                <c:pt idx="55">
                  <c:v>1.0757220632681647E-3</c:v>
                </c:pt>
                <c:pt idx="56">
                  <c:v>1.0945120551113317E-3</c:v>
                </c:pt>
                <c:pt idx="57">
                  <c:v>1.1132608383893957E-3</c:v>
                </c:pt>
                <c:pt idx="58">
                  <c:v>1.1319677072074768E-3</c:v>
                </c:pt>
                <c:pt idx="59">
                  <c:v>1.1506319572487814E-3</c:v>
                </c:pt>
                <c:pt idx="60">
                  <c:v>1.1692528858011191E-3</c:v>
                </c:pt>
                <c:pt idx="61">
                  <c:v>1.1878297917833616E-3</c:v>
                </c:pt>
                <c:pt idx="62">
                  <c:v>1.2063619757718383E-3</c:v>
                </c:pt>
                <c:pt idx="63">
                  <c:v>1.2248487400266688E-3</c:v>
                </c:pt>
                <c:pt idx="64">
                  <c:v>1.2432893885180334E-3</c:v>
                </c:pt>
                <c:pt idx="65">
                  <c:v>1.2616832269523785E-3</c:v>
                </c:pt>
                <c:pt idx="66">
                  <c:v>1.2800295627985576E-3</c:v>
                </c:pt>
                <c:pt idx="67">
                  <c:v>1.2983277053139044E-3</c:v>
                </c:pt>
                <c:pt idx="68">
                  <c:v>1.3165769655702402E-3</c:v>
                </c:pt>
                <c:pt idx="69">
                  <c:v>1.3347766564798106E-3</c:v>
                </c:pt>
                <c:pt idx="70">
                  <c:v>1.3529260928211574E-3</c:v>
                </c:pt>
                <c:pt idx="71">
                  <c:v>1.3710245912649133E-3</c:v>
                </c:pt>
                <c:pt idx="72">
                  <c:v>1.3890714703995329E-3</c:v>
                </c:pt>
                <c:pt idx="73">
                  <c:v>1.4070660507569457E-3</c:v>
                </c:pt>
                <c:pt idx="74">
                  <c:v>1.4250076548381397E-3</c:v>
                </c:pt>
                <c:pt idx="75">
                  <c:v>1.4428956071386692E-3</c:v>
                </c:pt>
                <c:pt idx="76">
                  <c:v>1.460729234174086E-3</c:v>
                </c:pt>
                <c:pt idx="77">
                  <c:v>1.4785078645052974E-3</c:v>
                </c:pt>
                <c:pt idx="78">
                  <c:v>1.4962308287638473E-3</c:v>
                </c:pt>
                <c:pt idx="79">
                  <c:v>1.5138974596771151E-3</c:v>
                </c:pt>
                <c:pt idx="80">
                  <c:v>1.5315070920934417E-3</c:v>
                </c:pt>
                <c:pt idx="81">
                  <c:v>1.5490590630071702E-3</c:v>
                </c:pt>
                <c:pt idx="82">
                  <c:v>1.5665527115836092E-3</c:v>
                </c:pt>
                <c:pt idx="83">
                  <c:v>1.583987379183913E-3</c:v>
                </c:pt>
                <c:pt idx="84">
                  <c:v>1.6013624093898808E-3</c:v>
                </c:pt>
                <c:pt idx="85">
                  <c:v>1.6186771480286681E-3</c:v>
                </c:pt>
                <c:pt idx="86">
                  <c:v>1.6359309431974198E-3</c:v>
                </c:pt>
                <c:pt idx="87">
                  <c:v>1.6531231452878113E-3</c:v>
                </c:pt>
                <c:pt idx="88">
                  <c:v>1.6702531070105098E-3</c:v>
                </c:pt>
                <c:pt idx="89">
                  <c:v>1.6873201834195417E-3</c:v>
                </c:pt>
                <c:pt idx="90">
                  <c:v>1.7043237319365749E-3</c:v>
                </c:pt>
                <c:pt idx="91">
                  <c:v>1.7212631123751159E-3</c:v>
                </c:pt>
                <c:pt idx="92">
                  <c:v>1.7381376869646092E-3</c:v>
                </c:pt>
                <c:pt idx="93">
                  <c:v>1.7549468203744499E-3</c:v>
                </c:pt>
                <c:pt idx="94">
                  <c:v>1.7716898797379046E-3</c:v>
                </c:pt>
                <c:pt idx="95">
                  <c:v>1.7883662346759399E-3</c:v>
                </c:pt>
                <c:pt idx="96">
                  <c:v>1.8049752573209555E-3</c:v>
                </c:pt>
                <c:pt idx="97">
                  <c:v>1.8215163223404222E-3</c:v>
                </c:pt>
                <c:pt idx="98">
                  <c:v>1.8379888069604278E-3</c:v>
                </c:pt>
                <c:pt idx="99">
                  <c:v>1.8543920909891239E-3</c:v>
                </c:pt>
                <c:pt idx="100">
                  <c:v>1.8707255568400751E-3</c:v>
                </c:pt>
                <c:pt idx="101">
                  <c:v>1.8869885895555134E-3</c:v>
                </c:pt>
                <c:pt idx="102">
                  <c:v>1.9031805768294902E-3</c:v>
                </c:pt>
                <c:pt idx="103">
                  <c:v>1.9193009090309298E-3</c:v>
                </c:pt>
                <c:pt idx="104">
                  <c:v>1.9353489792265813E-3</c:v>
                </c:pt>
                <c:pt idx="105">
                  <c:v>1.9513241832038715E-3</c:v>
                </c:pt>
                <c:pt idx="106">
                  <c:v>1.9672259194936531E-3</c:v>
                </c:pt>
                <c:pt idx="107">
                  <c:v>1.9830535893928486E-3</c:v>
                </c:pt>
                <c:pt idx="108">
                  <c:v>1.9988065969869934E-3</c:v>
                </c:pt>
                <c:pt idx="109">
                  <c:v>2.0144843491726712E-3</c:v>
                </c:pt>
                <c:pt idx="110">
                  <c:v>2.0300862556798453E-3</c:v>
                </c:pt>
                <c:pt idx="111">
                  <c:v>2.0456117290940799E-3</c:v>
                </c:pt>
                <c:pt idx="112">
                  <c:v>2.0610601848786605E-3</c:v>
                </c:pt>
                <c:pt idx="113">
                  <c:v>2.0764310413965976E-3</c:v>
                </c:pt>
                <c:pt idx="114">
                  <c:v>2.0917237199325287E-3</c:v>
                </c:pt>
                <c:pt idx="115">
                  <c:v>2.1069376447145037E-3</c:v>
                </c:pt>
                <c:pt idx="116">
                  <c:v>2.1220722429356668E-3</c:v>
                </c:pt>
                <c:pt idx="117">
                  <c:v>2.1371269447758201E-3</c:v>
                </c:pt>
                <c:pt idx="118">
                  <c:v>2.1521011834228776E-3</c:v>
                </c:pt>
                <c:pt idx="119">
                  <c:v>2.1669943950942063E-3</c:v>
                </c:pt>
                <c:pt idx="120">
                  <c:v>2.1818060190578522E-3</c:v>
                </c:pt>
                <c:pt idx="121">
                  <c:v>2.1965354976536539E-3</c:v>
                </c:pt>
                <c:pt idx="122">
                  <c:v>2.2111822763142357E-3</c:v>
                </c:pt>
                <c:pt idx="123">
                  <c:v>2.2257458035858887E-3</c:v>
                </c:pt>
                <c:pt idx="124">
                  <c:v>2.2402255311493339E-3</c:v>
                </c:pt>
                <c:pt idx="125">
                  <c:v>2.2546209138403633E-3</c:v>
                </c:pt>
                <c:pt idx="126">
                  <c:v>2.2689314096703711E-3</c:v>
                </c:pt>
                <c:pt idx="127">
                  <c:v>2.2831564798467532E-3</c:v>
                </c:pt>
                <c:pt idx="128">
                  <c:v>2.8735106693633488</c:v>
                </c:pt>
                <c:pt idx="129">
                  <c:v>2.8910880070008074</c:v>
                </c:pt>
                <c:pt idx="130">
                  <c:v>2.9085564946828923</c:v>
                </c:pt>
                <c:pt idx="131">
                  <c:v>2.9259154747180722</c:v>
                </c:pt>
                <c:pt idx="132">
                  <c:v>2.9431642935377935</c:v>
                </c:pt>
                <c:pt idx="133">
                  <c:v>2.9603023017210925</c:v>
                </c:pt>
                <c:pt idx="134">
                  <c:v>2.977328854019047</c:v>
                </c:pt>
                <c:pt idx="135">
                  <c:v>2.9942433093790646</c:v>
                </c:pt>
                <c:pt idx="136">
                  <c:v>3.0110450309690249</c:v>
                </c:pt>
                <c:pt idx="137">
                  <c:v>3.0277333862012479</c:v>
                </c:pt>
                <c:pt idx="138">
                  <c:v>3.0443077467563229</c:v>
                </c:pt>
                <c:pt idx="139">
                  <c:v>3.0607674886067531</c:v>
                </c:pt>
                <c:pt idx="140">
                  <c:v>3.0771119920404573</c:v>
                </c:pt>
                <c:pt idx="141">
                  <c:v>3.0933406416841014</c:v>
                </c:pt>
                <c:pt idx="142">
                  <c:v>3.109452826526264</c:v>
                </c:pt>
                <c:pt idx="143">
                  <c:v>3.1254479399404445</c:v>
                </c:pt>
                <c:pt idx="144">
                  <c:v>3.1413253797079022</c:v>
                </c:pt>
                <c:pt idx="145">
                  <c:v>3.1570845480403276</c:v>
                </c:pt>
                <c:pt idx="146">
                  <c:v>3.172724851602351</c:v>
                </c:pt>
                <c:pt idx="147">
                  <c:v>3.1882457015338841</c:v>
                </c:pt>
                <c:pt idx="148">
                  <c:v>3.2036465134722842</c:v>
                </c:pt>
                <c:pt idx="149">
                  <c:v>3.2189267075743624</c:v>
                </c:pt>
                <c:pt idx="150">
                  <c:v>3.2340857085382102</c:v>
                </c:pt>
                <c:pt idx="151">
                  <c:v>3.2491229456248631</c:v>
                </c:pt>
                <c:pt idx="152">
                  <c:v>3.2640378526797855</c:v>
                </c:pt>
                <c:pt idx="153">
                  <c:v>3.2788298681541894</c:v>
                </c:pt>
                <c:pt idx="154">
                  <c:v>3.2934984351261747</c:v>
                </c:pt>
                <c:pt idx="155">
                  <c:v>3.3080430013217006</c:v>
                </c:pt>
                <c:pt idx="156">
                  <c:v>3.3224630191353728</c:v>
                </c:pt>
                <c:pt idx="157">
                  <c:v>3.336757945651069</c:v>
                </c:pt>
                <c:pt idx="158">
                  <c:v>3.3509272426623733</c:v>
                </c:pt>
                <c:pt idx="159">
                  <c:v>3.3649703766928427</c:v>
                </c:pt>
                <c:pt idx="160">
                  <c:v>3.3788868190160901</c:v>
                </c:pt>
                <c:pt idx="161">
                  <c:v>3.392676045675695</c:v>
                </c:pt>
                <c:pt idx="162">
                  <c:v>3.4063375375049283</c:v>
                </c:pt>
                <c:pt idx="163">
                  <c:v>3.4198707801462964</c:v>
                </c:pt>
                <c:pt idx="164">
                  <c:v>3.4332752640709137</c:v>
                </c:pt>
                <c:pt idx="165">
                  <c:v>3.4465504845976773</c:v>
                </c:pt>
                <c:pt idx="166">
                  <c:v>3.459695941912277</c:v>
                </c:pt>
                <c:pt idx="167">
                  <c:v>3.4727111410860076</c:v>
                </c:pt>
                <c:pt idx="168">
                  <c:v>3.4855955920944064</c:v>
                </c:pt>
                <c:pt idx="169">
                  <c:v>3.4983488098356998</c:v>
                </c:pt>
                <c:pt idx="170">
                  <c:v>3.5109703141490711</c:v>
                </c:pt>
                <c:pt idx="171">
                  <c:v>3.5234596298327334</c:v>
                </c:pt>
                <c:pt idx="172">
                  <c:v>3.535816286661829</c:v>
                </c:pt>
                <c:pt idx="173">
                  <c:v>3.5480398194061227</c:v>
                </c:pt>
                <c:pt idx="174">
                  <c:v>3.5601297678475303</c:v>
                </c:pt>
                <c:pt idx="175">
                  <c:v>3.5720856767974323</c:v>
                </c:pt>
                <c:pt idx="176">
                  <c:v>3.5839070961138249</c:v>
                </c:pt>
                <c:pt idx="177">
                  <c:v>3.5955935807182589</c:v>
                </c:pt>
                <c:pt idx="178">
                  <c:v>3.6071446906126012</c:v>
                </c:pt>
                <c:pt idx="179">
                  <c:v>3.618559990895597</c:v>
                </c:pt>
                <c:pt idx="180">
                  <c:v>3.6298390517792498</c:v>
                </c:pt>
                <c:pt idx="181">
                  <c:v>3.6409814486049981</c:v>
                </c:pt>
                <c:pt idx="182">
                  <c:v>3.6519867618597059</c:v>
                </c:pt>
                <c:pt idx="183">
                  <c:v>3.6628545771914562</c:v>
                </c:pt>
                <c:pt idx="184">
                  <c:v>3.6735844854251516</c:v>
                </c:pt>
                <c:pt idx="185">
                  <c:v>3.6841760825779235</c:v>
                </c:pt>
                <c:pt idx="186">
                  <c:v>3.6946289698743353</c:v>
                </c:pt>
                <c:pt idx="187">
                  <c:v>3.7049427537614026</c:v>
                </c:pt>
                <c:pt idx="188">
                  <c:v>3.7151170459234066</c:v>
                </c:pt>
                <c:pt idx="189">
                  <c:v>3.725151463296517</c:v>
                </c:pt>
                <c:pt idx="190">
                  <c:v>3.7350456280832121</c:v>
                </c:pt>
                <c:pt idx="191">
                  <c:v>3.7447991677665042</c:v>
                </c:pt>
                <c:pt idx="192">
                  <c:v>3.7544117151239647</c:v>
                </c:pt>
                <c:pt idx="193">
                  <c:v>3.7638829082415497</c:v>
                </c:pt>
                <c:pt idx="194">
                  <c:v>3.7732123905272275</c:v>
                </c:pt>
                <c:pt idx="195">
                  <c:v>3.7823998107244017</c:v>
                </c:pt>
                <c:pt idx="196">
                  <c:v>3.7914448229251394</c:v>
                </c:pt>
                <c:pt idx="197">
                  <c:v>3.8003470865831925</c:v>
                </c:pt>
                <c:pt idx="198">
                  <c:v>3.8091062665268196</c:v>
                </c:pt>
                <c:pt idx="199">
                  <c:v>3.8177220329714041</c:v>
                </c:pt>
                <c:pt idx="200">
                  <c:v>3.8261940615318748</c:v>
                </c:pt>
                <c:pt idx="201">
                  <c:v>3.834522033234915</c:v>
                </c:pt>
                <c:pt idx="202">
                  <c:v>3.8427056345309718</c:v>
                </c:pt>
                <c:pt idx="203">
                  <c:v>3.8507445573060655</c:v>
                </c:pt>
                <c:pt idx="204">
                  <c:v>3.8586384988933853</c:v>
                </c:pt>
                <c:pt idx="205">
                  <c:v>3.8663871620846857</c:v>
                </c:pt>
                <c:pt idx="206">
                  <c:v>3.8739902551414827</c:v>
                </c:pt>
                <c:pt idx="207">
                  <c:v>3.8814474918060258</c:v>
                </c:pt>
                <c:pt idx="208">
                  <c:v>3.888758591312087</c:v>
                </c:pt>
                <c:pt idx="209">
                  <c:v>3.8959232783955255</c:v>
                </c:pt>
                <c:pt idx="210">
                  <c:v>3.9029412833046542</c:v>
                </c:pt>
                <c:pt idx="211">
                  <c:v>3.9098123418103943</c:v>
                </c:pt>
                <c:pt idx="212">
                  <c:v>3.9165361952162225</c:v>
                </c:pt>
                <c:pt idx="213">
                  <c:v>3.923112590367916</c:v>
                </c:pt>
                <c:pt idx="214">
                  <c:v>3.9295412796630775</c:v>
                </c:pt>
                <c:pt idx="215">
                  <c:v>3.9358220210604609</c:v>
                </c:pt>
                <c:pt idx="216">
                  <c:v>3.9419545780890837</c:v>
                </c:pt>
                <c:pt idx="217">
                  <c:v>3.9479387198571319</c:v>
                </c:pt>
                <c:pt idx="218">
                  <c:v>3.9537742210606486</c:v>
                </c:pt>
                <c:pt idx="219">
                  <c:v>3.95946086199202</c:v>
                </c:pt>
                <c:pt idx="220">
                  <c:v>3.964998428548248</c:v>
                </c:pt>
                <c:pt idx="221">
                  <c:v>3.9703867122390104</c:v>
                </c:pt>
                <c:pt idx="222">
                  <c:v>3.9756255101945088</c:v>
                </c:pt>
                <c:pt idx="223">
                  <c:v>3.9807146251731091</c:v>
                </c:pt>
                <c:pt idx="224">
                  <c:v>3.9856538655687648</c:v>
                </c:pt>
                <c:pt idx="225">
                  <c:v>3.9904430454182371</c:v>
                </c:pt>
                <c:pt idx="226">
                  <c:v>3.9950819844080883</c:v>
                </c:pt>
                <c:pt idx="227">
                  <c:v>3.9995705078814772</c:v>
                </c:pt>
                <c:pt idx="228">
                  <c:v>4.0039084468447301</c:v>
                </c:pt>
                <c:pt idx="229">
                  <c:v>4.0080956379737076</c:v>
                </c:pt>
                <c:pt idx="230">
                  <c:v>4.0121319236199504</c:v>
                </c:pt>
                <c:pt idx="231">
                  <c:v>4.0160171518166186</c:v>
                </c:pt>
                <c:pt idx="232">
                  <c:v>4.0197511762842089</c:v>
                </c:pt>
                <c:pt idx="233">
                  <c:v>4.0233338564360643</c:v>
                </c:pt>
                <c:pt idx="234">
                  <c:v>4.0267650573836677</c:v>
                </c:pt>
                <c:pt idx="235">
                  <c:v>4.0300446499417211</c:v>
                </c:pt>
                <c:pt idx="236">
                  <c:v>4.0331725106330039</c:v>
                </c:pt>
                <c:pt idx="237">
                  <c:v>4.0361485216930308</c:v>
                </c:pt>
                <c:pt idx="238">
                  <c:v>4.0389725710744795</c:v>
                </c:pt>
                <c:pt idx="239">
                  <c:v>4.041644552451408</c:v>
                </c:pt>
                <c:pt idx="240">
                  <c:v>4.0441643652232653</c:v>
                </c:pt>
                <c:pt idx="241">
                  <c:v>4.0465319145186696</c:v>
                </c:pt>
                <c:pt idx="242">
                  <c:v>4.0487471111989892</c:v>
                </c:pt>
                <c:pt idx="243">
                  <c:v>4.0508098718616905</c:v>
                </c:pt>
                <c:pt idx="244">
                  <c:v>4.0527201188434852</c:v>
                </c:pt>
                <c:pt idx="245">
                  <c:v>4.0544777802232472</c:v>
                </c:pt>
                <c:pt idx="246">
                  <c:v>4.0560827898247283</c:v>
                </c:pt>
                <c:pt idx="247">
                  <c:v>4.0575350872190432</c:v>
                </c:pt>
                <c:pt idx="248">
                  <c:v>4.0588346177269488</c:v>
                </c:pt>
                <c:pt idx="249">
                  <c:v>4.0599813324208993</c:v>
                </c:pt>
                <c:pt idx="250">
                  <c:v>4.060975188126891</c:v>
                </c:pt>
                <c:pt idx="251">
                  <c:v>4.0618161474260894</c:v>
                </c:pt>
                <c:pt idx="252">
                  <c:v>4.0625041786562317</c:v>
                </c:pt>
                <c:pt idx="253">
                  <c:v>4.0630392559128259</c:v>
                </c:pt>
                <c:pt idx="254">
                  <c:v>4.0634213590501238</c:v>
                </c:pt>
                <c:pt idx="255">
                  <c:v>4.0636504736818742</c:v>
                </c:pt>
                <c:pt idx="256">
                  <c:v>4.0637265911818732</c:v>
                </c:pt>
                <c:pt idx="257">
                  <c:v>4.0636497086842853</c:v>
                </c:pt>
                <c:pt idx="258">
                  <c:v>4.063419829083748</c:v>
                </c:pt>
                <c:pt idx="259">
                  <c:v>4.0630369610352703</c:v>
                </c:pt>
                <c:pt idx="260">
                  <c:v>4.0625011189538949</c:v>
                </c:pt>
                <c:pt idx="261">
                  <c:v>4.0618123230141716</c:v>
                </c:pt>
                <c:pt idx="262">
                  <c:v>4.0609705991493819</c:v>
                </c:pt>
                <c:pt idx="263">
                  <c:v>4.0599759790505736</c:v>
                </c:pt>
                <c:pt idx="264">
                  <c:v>4.0588285001653617</c:v>
                </c:pt>
                <c:pt idx="265">
                  <c:v>4.0575282056965234</c:v>
                </c:pt>
                <c:pt idx="266">
                  <c:v>4.0560751446003653</c:v>
                </c:pt>
                <c:pt idx="267">
                  <c:v>4.0544693715848856</c:v>
                </c:pt>
                <c:pt idx="268">
                  <c:v>4.0527109471077107</c:v>
                </c:pt>
                <c:pt idx="269">
                  <c:v>4.0507999373738217</c:v>
                </c:pt>
                <c:pt idx="270">
                  <c:v>4.0487364143330602</c:v>
                </c:pt>
                <c:pt idx="271">
                  <c:v>4.0465204556774195</c:v>
                </c:pt>
                <c:pt idx="272">
                  <c:v>4.0441521448381224</c:v>
                </c:pt>
                <c:pt idx="273">
                  <c:v>4.0416315709824708</c:v>
                </c:pt>
                <c:pt idx="274">
                  <c:v>4.038958829010503</c:v>
                </c:pt>
                <c:pt idx="275">
                  <c:v>4.0361340195514064</c:v>
                </c:pt>
                <c:pt idx="276">
                  <c:v>4.0331572489597391</c:v>
                </c:pt>
                <c:pt idx="277">
                  <c:v>4.0300286293114205</c:v>
                </c:pt>
                <c:pt idx="278">
                  <c:v>4.026748278399511</c:v>
                </c:pt>
                <c:pt idx="279">
                  <c:v>4.0233163197297825</c:v>
                </c:pt>
                <c:pt idx="280">
                  <c:v>4.0197328825160614</c:v>
                </c:pt>
                <c:pt idx="281">
                  <c:v>4.0159981016753719</c:v>
                </c:pt>
                <c:pt idx="282">
                  <c:v>4.0121121178228423</c:v>
                </c:pt>
                <c:pt idx="283">
                  <c:v>4.0080750772664304</c:v>
                </c:pt>
                <c:pt idx="284">
                  <c:v>4.0038871320013989</c:v>
                </c:pt>
                <c:pt idx="285">
                  <c:v>3.9995484397045993</c:v>
                </c:pt>
                <c:pt idx="286">
                  <c:v>3.9950591637285351</c:v>
                </c:pt>
                <c:pt idx="287">
                  <c:v>3.9904194730952098</c:v>
                </c:pt>
                <c:pt idx="288">
                  <c:v>3.985629542489765</c:v>
                </c:pt>
                <c:pt idx="289">
                  <c:v>3.9806895522539048</c:v>
                </c:pt>
                <c:pt idx="290">
                  <c:v>3.9755996883791012</c:v>
                </c:pt>
                <c:pt idx="291">
                  <c:v>3.9703601424995947</c:v>
                </c:pt>
                <c:pt idx="292">
                  <c:v>3.9649711118851787</c:v>
                </c:pt>
                <c:pt idx="293">
                  <c:v>3.9594327994337748</c:v>
                </c:pt>
                <c:pt idx="294">
                  <c:v>3.9537454136637864</c:v>
                </c:pt>
                <c:pt idx="295">
                  <c:v>3.947909168706258</c:v>
                </c:pt>
                <c:pt idx="296">
                  <c:v>3.9419242842968032</c:v>
                </c:pt>
                <c:pt idx="297">
                  <c:v>3.9357909857673392</c:v>
                </c:pt>
                <c:pt idx="298">
                  <c:v>3.9295095040375996</c:v>
                </c:pt>
                <c:pt idx="299">
                  <c:v>3.9230800756064403</c:v>
                </c:pt>
                <c:pt idx="300">
                  <c:v>3.9165029425429343</c:v>
                </c:pt>
                <c:pt idx="301">
                  <c:v>3.9097783524772622</c:v>
                </c:pt>
                <c:pt idx="302">
                  <c:v>3.9029065585913831</c:v>
                </c:pt>
                <c:pt idx="303">
                  <c:v>3.8958878196095061</c:v>
                </c:pt>
                <c:pt idx="304">
                  <c:v>3.8887223997883487</c:v>
                </c:pt>
                <c:pt idx="305">
                  <c:v>3.8814105689071865</c:v>
                </c:pt>
                <c:pt idx="306">
                  <c:v>3.8739526022576944</c:v>
                </c:pt>
                <c:pt idx="307">
                  <c:v>3.8663487806335883</c:v>
                </c:pt>
                <c:pt idx="308">
                  <c:v>3.8585993903200442</c:v>
                </c:pt>
                <c:pt idx="309">
                  <c:v>3.8507047230829263</c:v>
                </c:pt>
                <c:pt idx="310">
                  <c:v>3.8426650761578003</c:v>
                </c:pt>
                <c:pt idx="311">
                  <c:v>3.8344807522387399</c:v>
                </c:pt>
                <c:pt idx="312">
                  <c:v>3.8261520594669332</c:v>
                </c:pt>
                <c:pt idx="313">
                  <c:v>3.8176793114190808</c:v>
                </c:pt>
                <c:pt idx="314">
                  <c:v>3.8090628270955875</c:v>
                </c:pt>
                <c:pt idx="315">
                  <c:v>3.800302930908555</c:v>
                </c:pt>
                <c:pt idx="316">
                  <c:v>3.7913999526695652</c:v>
                </c:pt>
                <c:pt idx="317">
                  <c:v>3.7823542275772621</c:v>
                </c:pt>
                <c:pt idx="318">
                  <c:v>3.773166096204736</c:v>
                </c:pt>
                <c:pt idx="319">
                  <c:v>3.7638359044866956</c:v>
                </c:pt>
                <c:pt idx="320">
                  <c:v>3.7543640037064478</c:v>
                </c:pt>
                <c:pt idx="321">
                  <c:v>3.7447507504826683</c:v>
                </c:pt>
                <c:pt idx="322">
                  <c:v>3.7349965067559743</c:v>
                </c:pt>
                <c:pt idx="323">
                  <c:v>3.7251016397753056</c:v>
                </c:pt>
                <c:pt idx="324">
                  <c:v>3.7150665220840842</c:v>
                </c:pt>
                <c:pt idx="325">
                  <c:v>3.7048915315062008</c:v>
                </c:pt>
                <c:pt idx="326">
                  <c:v>3.6945770511317804</c:v>
                </c:pt>
                <c:pt idx="327">
                  <c:v>3.6841234693027656</c:v>
                </c:pt>
                <c:pt idx="328">
                  <c:v>3.6735311795982906</c:v>
                </c:pt>
                <c:pt idx="329">
                  <c:v>3.662800580819864</c:v>
                </c:pt>
                <c:pt idx="330">
                  <c:v>3.6519320769763559</c:v>
                </c:pt>
                <c:pt idx="331">
                  <c:v>3.6409260772687855</c:v>
                </c:pt>
                <c:pt idx="332">
                  <c:v>3.6297829960749146</c:v>
                </c:pt>
                <c:pt idx="333">
                  <c:v>3.6185032529336456</c:v>
                </c:pt>
                <c:pt idx="334">
                  <c:v>3.6070872725292276</c:v>
                </c:pt>
                <c:pt idx="335">
                  <c:v>3.5955354846752647</c:v>
                </c:pt>
                <c:pt idx="336">
                  <c:v>3.5838483242985344</c:v>
                </c:pt>
                <c:pt idx="337">
                  <c:v>3.5720262314226154</c:v>
                </c:pt>
                <c:pt idx="338">
                  <c:v>3.5600696511513146</c:v>
                </c:pt>
                <c:pt idx="339">
                  <c:v>3.5479790336519139</c:v>
                </c:pt>
                <c:pt idx="340">
                  <c:v>3.5357548341382197</c:v>
                </c:pt>
                <c:pt idx="341">
                  <c:v>3.5233975128534221</c:v>
                </c:pt>
                <c:pt idx="342">
                  <c:v>3.5109075350527719</c:v>
                </c:pt>
                <c:pt idx="343">
                  <c:v>3.4982853709860571</c:v>
                </c:pt>
                <c:pt idx="344">
                  <c:v>3.4855314958799037</c:v>
                </c:pt>
                <c:pt idx="345">
                  <c:v>3.4726463899198783</c:v>
                </c:pt>
                <c:pt idx="346">
                  <c:v>3.4596305382324126</c:v>
                </c:pt>
                <c:pt idx="347">
                  <c:v>3.4464844308665379</c:v>
                </c:pt>
                <c:pt idx="348">
                  <c:v>3.4332085627754334</c:v>
                </c:pt>
                <c:pt idx="349">
                  <c:v>3.4198034337977923</c:v>
                </c:pt>
                <c:pt idx="350">
                  <c:v>3.4062695486389991</c:v>
                </c:pt>
                <c:pt idx="351">
                  <c:v>3.3926074168521345</c:v>
                </c:pt>
                <c:pt idx="352">
                  <c:v>3.3788175528187847</c:v>
                </c:pt>
                <c:pt idx="353">
                  <c:v>3.3649004757296757</c:v>
                </c:pt>
                <c:pt idx="354">
                  <c:v>3.35085670956513</c:v>
                </c:pt>
                <c:pt idx="355">
                  <c:v>3.3366867830753315</c:v>
                </c:pt>
                <c:pt idx="356">
                  <c:v>3.3223912297604237</c:v>
                </c:pt>
                <c:pt idx="357">
                  <c:v>3.3079705878504213</c:v>
                </c:pt>
                <c:pt idx="358">
                  <c:v>3.293425400284947</c:v>
                </c:pt>
                <c:pt idx="359">
                  <c:v>3.2787562146927853</c:v>
                </c:pt>
                <c:pt idx="360">
                  <c:v>3.2639635833712721</c:v>
                </c:pt>
                <c:pt idx="361">
                  <c:v>3.2490480632654912</c:v>
                </c:pt>
                <c:pt idx="362">
                  <c:v>3.2340102159473143</c:v>
                </c:pt>
                <c:pt idx="363">
                  <c:v>3.2188506075942502</c:v>
                </c:pt>
                <c:pt idx="364">
                  <c:v>3.2035698089681337</c:v>
                </c:pt>
                <c:pt idx="365">
                  <c:v>3.1881683953936331</c:v>
                </c:pt>
                <c:pt idx="366">
                  <c:v>3.172646946736589</c:v>
                </c:pt>
                <c:pt idx="367">
                  <c:v>3.1570060473821853</c:v>
                </c:pt>
                <c:pt idx="368">
                  <c:v>3.1412462862129433</c:v>
                </c:pt>
                <c:pt idx="369">
                  <c:v>3.1253682565865524</c:v>
                </c:pt>
                <c:pt idx="370">
                  <c:v>3.1093725563135308</c:v>
                </c:pt>
                <c:pt idx="371">
                  <c:v>3.0932597876347145</c:v>
                </c:pt>
                <c:pt idx="372">
                  <c:v>3.0770305571985839</c:v>
                </c:pt>
                <c:pt idx="373">
                  <c:v>3.0606854760384299</c:v>
                </c:pt>
                <c:pt idx="374">
                  <c:v>3.0442251595493377</c:v>
                </c:pt>
                <c:pt idx="375">
                  <c:v>3.0276502274650228</c:v>
                </c:pt>
                <c:pt idx="376">
                  <c:v>3.0109613038344989</c:v>
                </c:pt>
                <c:pt idx="377">
                  <c:v>2.9941590169985814</c:v>
                </c:pt>
                <c:pt idx="378">
                  <c:v>2.9772439995662272</c:v>
                </c:pt>
                <c:pt idx="379">
                  <c:v>2.9602168883907205</c:v>
                </c:pt>
                <c:pt idx="380">
                  <c:v>2.943078324545696</c:v>
                </c:pt>
                <c:pt idx="381">
                  <c:v>2.9258289533009965</c:v>
                </c:pt>
                <c:pt idx="382">
                  <c:v>2.9084694240983846</c:v>
                </c:pt>
                <c:pt idx="383">
                  <c:v>2.8910003905270898</c:v>
                </c:pt>
                <c:pt idx="384">
                  <c:v>2.2972251079589529E-3</c:v>
                </c:pt>
                <c:pt idx="385">
                  <c:v>2.2830855678794581E-3</c:v>
                </c:pt>
                <c:pt idx="386">
                  <c:v>2.2688600692398727E-3</c:v>
                </c:pt>
                <c:pt idx="387">
                  <c:v>2.254549147632642E-3</c:v>
                </c:pt>
                <c:pt idx="388">
                  <c:v>2.2401533418663988E-3</c:v>
                </c:pt>
                <c:pt idx="389">
                  <c:v>2.2256731939456795E-3</c:v>
                </c:pt>
                <c:pt idx="390">
                  <c:v>2.2111092490505178E-3</c:v>
                </c:pt>
                <c:pt idx="391">
                  <c:v>2.1964620555159154E-3</c:v>
                </c:pt>
                <c:pt idx="392">
                  <c:v>2.1817321648112025E-3</c:v>
                </c:pt>
                <c:pt idx="393">
                  <c:v>2.1669201315192696E-3</c:v>
                </c:pt>
                <c:pt idx="394">
                  <c:v>2.1520265133156912E-3</c:v>
                </c:pt>
                <c:pt idx="395">
                  <c:v>2.1370518709477263E-3</c:v>
                </c:pt>
                <c:pt idx="396">
                  <c:v>2.1219967682132071E-3</c:v>
                </c:pt>
                <c:pt idx="397">
                  <c:v>2.1068617719393144E-3</c:v>
                </c:pt>
                <c:pt idx="398">
                  <c:v>2.0916474519612326E-3</c:v>
                </c:pt>
                <c:pt idx="399">
                  <c:v>2.0763543811006982E-3</c:v>
                </c:pt>
                <c:pt idx="400">
                  <c:v>2.0609831351444297E-3</c:v>
                </c:pt>
                <c:pt idx="401">
                  <c:v>2.0455342928224537E-3</c:v>
                </c:pt>
                <c:pt idx="402">
                  <c:v>2.0300084357863118E-3</c:v>
                </c:pt>
                <c:pt idx="403">
                  <c:v>2.0144061485871637E-3</c:v>
                </c:pt>
                <c:pt idx="404">
                  <c:v>1.9987280186537764E-3</c:v>
                </c:pt>
                <c:pt idx="405">
                  <c:v>1.9829746362704103E-3</c:v>
                </c:pt>
                <c:pt idx="406">
                  <c:v>1.9671465945545917E-3</c:v>
                </c:pt>
                <c:pt idx="407">
                  <c:v>1.9512444894347843E-3</c:v>
                </c:pt>
                <c:pt idx="408">
                  <c:v>1.9352689196279525E-3</c:v>
                </c:pt>
                <c:pt idx="409">
                  <c:v>1.9192204866170166E-3</c:v>
                </c:pt>
                <c:pt idx="410">
                  <c:v>1.9030997946282108E-3</c:v>
                </c:pt>
                <c:pt idx="411">
                  <c:v>1.886907450608331E-3</c:v>
                </c:pt>
                <c:pt idx="412">
                  <c:v>1.870644064201885E-3</c:v>
                </c:pt>
                <c:pt idx="413">
                  <c:v>1.8543102477281373E-3</c:v>
                </c:pt>
                <c:pt idx="414">
                  <c:v>1.8379066161580582E-3</c:v>
                </c:pt>
                <c:pt idx="415">
                  <c:v>1.8214337870911671E-3</c:v>
                </c:pt>
                <c:pt idx="416">
                  <c:v>1.8048923807322808E-3</c:v>
                </c:pt>
                <c:pt idx="417">
                  <c:v>1.7882830198681641E-3</c:v>
                </c:pt>
                <c:pt idx="418">
                  <c:v>1.7716063298440781E-3</c:v>
                </c:pt>
                <c:pt idx="419">
                  <c:v>1.7548629385402408E-3</c:v>
                </c:pt>
                <c:pt idx="420">
                  <c:v>1.7380534763481836E-3</c:v>
                </c:pt>
                <c:pt idx="421">
                  <c:v>1.7211785761470173E-3</c:v>
                </c:pt>
                <c:pt idx="422">
                  <c:v>1.7042388732796065E-3</c:v>
                </c:pt>
                <c:pt idx="423">
                  <c:v>1.6872350055286464E-3</c:v>
                </c:pt>
                <c:pt idx="424">
                  <c:v>1.6701676130926502E-3</c:v>
                </c:pt>
                <c:pt idx="425">
                  <c:v>1.6530373385618474E-3</c:v>
                </c:pt>
                <c:pt idx="426">
                  <c:v>1.6358448268939893E-3</c:v>
                </c:pt>
                <c:pt idx="427">
                  <c:v>1.6185907253900649E-3</c:v>
                </c:pt>
                <c:pt idx="428">
                  <c:v>1.601275683669932E-3</c:v>
                </c:pt>
                <c:pt idx="429">
                  <c:v>1.5839003536478565E-3</c:v>
                </c:pt>
                <c:pt idx="430">
                  <c:v>1.5664653895079712E-3</c:v>
                </c:pt>
                <c:pt idx="431">
                  <c:v>1.548971447679642E-3</c:v>
                </c:pt>
                <c:pt idx="432">
                  <c:v>1.5314191868127552E-3</c:v>
                </c:pt>
                <c:pt idx="433">
                  <c:v>1.5138092677529189E-3</c:v>
                </c:pt>
                <c:pt idx="434">
                  <c:v>1.4961423535165821E-3</c:v>
                </c:pt>
                <c:pt idx="435">
                  <c:v>1.478419109266072E-3</c:v>
                </c:pt>
                <c:pt idx="436">
                  <c:v>1.4606402022845498E-3</c:v>
                </c:pt>
                <c:pt idx="437">
                  <c:v>1.4428063019508879E-3</c:v>
                </c:pt>
                <c:pt idx="438">
                  <c:v>1.4249180797144695E-3</c:v>
                </c:pt>
                <c:pt idx="439">
                  <c:v>1.4069762090699043E-3</c:v>
                </c:pt>
                <c:pt idx="440">
                  <c:v>1.3889813655316755E-3</c:v>
                </c:pt>
                <c:pt idx="441">
                  <c:v>1.3709342266087035E-3</c:v>
                </c:pt>
                <c:pt idx="442">
                  <c:v>1.3528354717788401E-3</c:v>
                </c:pt>
                <c:pt idx="443">
                  <c:v>1.3346857824632838E-3</c:v>
                </c:pt>
                <c:pt idx="444">
                  <c:v>1.316485842000925E-3</c:v>
                </c:pt>
                <c:pt idx="445">
                  <c:v>1.2982363356226197E-3</c:v>
                </c:pt>
                <c:pt idx="446">
                  <c:v>1.2799379504253869E-3</c:v>
                </c:pt>
                <c:pt idx="447">
                  <c:v>1.2615913753465438E-3</c:v>
                </c:pt>
                <c:pt idx="448">
                  <c:v>1.2431973011377631E-3</c:v>
                </c:pt>
                <c:pt idx="449">
                  <c:v>1.2247564203390691E-3</c:v>
                </c:pt>
                <c:pt idx="450">
                  <c:v>1.2062694272527606E-3</c:v>
                </c:pt>
                <c:pt idx="451">
                  <c:v>1.1877370179172733E-3</c:v>
                </c:pt>
                <c:pt idx="452">
                  <c:v>1.1691598900809719E-3</c:v>
                </c:pt>
                <c:pt idx="453">
                  <c:v>1.1505387431758804E-3</c:v>
                </c:pt>
                <c:pt idx="454">
                  <c:v>1.1318742782913478E-3</c:v>
                </c:pt>
                <c:pt idx="455">
                  <c:v>1.113167198147653E-3</c:v>
                </c:pt>
                <c:pt idx="456">
                  <c:v>1.094418207069546E-3</c:v>
                </c:pt>
                <c:pt idx="457">
                  <c:v>1.0756280109597313E-3</c:v>
                </c:pt>
                <c:pt idx="458">
                  <c:v>1.0567973172722893E-3</c:v>
                </c:pt>
                <c:pt idx="459">
                  <c:v>1.0379268349860417E-3</c:v>
                </c:pt>
                <c:pt idx="460">
                  <c:v>1.0190172745778571E-3</c:v>
                </c:pt>
                <c:pt idx="461">
                  <c:v>1.0000693479959018E-3</c:v>
                </c:pt>
                <c:pt idx="462">
                  <c:v>9.810837686328362E-4</c:v>
                </c:pt>
                <c:pt idx="463">
                  <c:v>9.620612512989536E-4</c:v>
                </c:pt>
                <c:pt idx="464">
                  <c:v>9.4300251219526761E-4</c:v>
                </c:pt>
                <c:pt idx="465">
                  <c:v>9.2390826888654896E-4</c:v>
                </c:pt>
                <c:pt idx="466">
                  <c:v>9.0477924027430672E-4</c:v>
                </c:pt>
                <c:pt idx="467">
                  <c:v>8.8561614656972292E-4</c:v>
                </c:pt>
                <c:pt idx="468">
                  <c:v>8.6641970926653624E-4</c:v>
                </c:pt>
                <c:pt idx="469">
                  <c:v>8.4719065111387706E-4</c:v>
                </c:pt>
                <c:pt idx="470">
                  <c:v>8.2792969608905676E-4</c:v>
                </c:pt>
                <c:pt idx="471">
                  <c:v>8.0863756937030943E-4</c:v>
                </c:pt>
                <c:pt idx="472">
                  <c:v>7.8931499730948819E-4</c:v>
                </c:pt>
                <c:pt idx="473">
                  <c:v>7.6996270740471891E-4</c:v>
                </c:pt>
                <c:pt idx="474">
                  <c:v>7.5058142827300902E-4</c:v>
                </c:pt>
                <c:pt idx="475">
                  <c:v>7.311718896228157E-4</c:v>
                </c:pt>
                <c:pt idx="476">
                  <c:v>7.1173482222657166E-4</c:v>
                </c:pt>
                <c:pt idx="477">
                  <c:v>6.9227095789317172E-4</c:v>
                </c:pt>
                <c:pt idx="478">
                  <c:v>6.7278102944041929E-4</c:v>
                </c:pt>
                <c:pt idx="479">
                  <c:v>6.5326577066743697E-4</c:v>
                </c:pt>
                <c:pt idx="480">
                  <c:v>6.3372591632703792E-4</c:v>
                </c:pt>
                <c:pt idx="481">
                  <c:v>6.1416220209806281E-4</c:v>
                </c:pt>
                <c:pt idx="482">
                  <c:v>5.945753645576811E-4</c:v>
                </c:pt>
                <c:pt idx="483">
                  <c:v>5.7496614115365875E-4</c:v>
                </c:pt>
                <c:pt idx="484">
                  <c:v>5.5533527017659345E-4</c:v>
                </c:pt>
                <c:pt idx="485">
                  <c:v>5.3568349073211739E-4</c:v>
                </c:pt>
                <c:pt idx="486">
                  <c:v>5.1601154271307048E-4</c:v>
                </c:pt>
                <c:pt idx="487">
                  <c:v>4.963201667716429E-4</c:v>
                </c:pt>
                <c:pt idx="488">
                  <c:v>4.76610104291489E-4</c:v>
                </c:pt>
                <c:pt idx="489">
                  <c:v>4.5688209735981496E-4</c:v>
                </c:pt>
                <c:pt idx="490">
                  <c:v>4.3713688873943835E-4</c:v>
                </c:pt>
                <c:pt idx="491">
                  <c:v>4.1737522184082332E-4</c:v>
                </c:pt>
                <c:pt idx="492">
                  <c:v>3.9759784069409086E-4</c:v>
                </c:pt>
                <c:pt idx="493">
                  <c:v>3.7780548992100642E-4</c:v>
                </c:pt>
                <c:pt idx="494">
                  <c:v>3.5799891470694397E-4</c:v>
                </c:pt>
                <c:pt idx="495">
                  <c:v>3.3817886077283058E-4</c:v>
                </c:pt>
                <c:pt idx="496">
                  <c:v>3.1834607434706903E-4</c:v>
                </c:pt>
                <c:pt idx="497">
                  <c:v>2.9850130213744273E-4</c:v>
                </c:pt>
                <c:pt idx="498">
                  <c:v>2.7864529130300206E-4</c:v>
                </c:pt>
                <c:pt idx="499">
                  <c:v>2.5877878942593324E-4</c:v>
                </c:pt>
                <c:pt idx="500">
                  <c:v>2.3890254448341206E-4</c:v>
                </c:pt>
                <c:pt idx="501">
                  <c:v>2.190173048194427E-4</c:v>
                </c:pt>
                <c:pt idx="502">
                  <c:v>1.9912381911668176E-4</c:v>
                </c:pt>
                <c:pt idx="503">
                  <c:v>1.7922283636825085E-4</c:v>
                </c:pt>
                <c:pt idx="504">
                  <c:v>1.5931510584953651E-4</c:v>
                </c:pt>
                <c:pt idx="505">
                  <c:v>1.3940137708997997E-4</c:v>
                </c:pt>
                <c:pt idx="506">
                  <c:v>1.1948239984485733E-4</c:v>
                </c:pt>
                <c:pt idx="507">
                  <c:v>9.9558924067050985E-5</c:v>
                </c:pt>
                <c:pt idx="508">
                  <c:v>7.963169987881389E-5</c:v>
                </c:pt>
                <c:pt idx="509">
                  <c:v>5.9701477543527274E-5</c:v>
                </c:pt>
                <c:pt idx="510">
                  <c:v>3.9769007437453151E-5</c:v>
                </c:pt>
                <c:pt idx="511">
                  <c:v>1.9835040021482441E-5</c:v>
                </c:pt>
                <c:pt idx="512">
                  <c:v>-9.967418711994733E-8</c:v>
                </c:pt>
                <c:pt idx="513">
                  <c:v>-2.0034384642972229E-5</c:v>
                </c:pt>
                <c:pt idx="514">
                  <c:v>-3.9968340800833918E-5</c:v>
                </c:pt>
                <c:pt idx="515">
                  <c:v>-5.9900792143863985E-5</c:v>
                </c:pt>
                <c:pt idx="516">
                  <c:v>-7.9830988211877901E-5</c:v>
                </c:pt>
                <c:pt idx="517">
                  <c:v>-9.9758178629602676E-5</c:v>
                </c:pt>
                <c:pt idx="518">
                  <c:v>-1.1968161313492851E-4</c:v>
                </c:pt>
                <c:pt idx="519">
                  <c:v>-1.3960054160715637E-4</c:v>
                </c:pt>
                <c:pt idx="520">
                  <c:v>-1.5951421409524016E-4</c:v>
                </c:pt>
                <c:pt idx="521">
                  <c:v>-1.7942188084602243E-4</c:v>
                </c:pt>
                <c:pt idx="522">
                  <c:v>-1.9932279233246284E-4</c:v>
                </c:pt>
                <c:pt idx="523">
                  <c:v>-2.1921619928185778E-4</c:v>
                </c:pt>
                <c:pt idx="524">
                  <c:v>-2.3910135270405089E-4</c:v>
                </c:pt>
                <c:pt idx="525">
                  <c:v>-2.5897750391963234E-4</c:v>
                </c:pt>
                <c:pt idx="526">
                  <c:v>-2.7884390458812709E-4</c:v>
                </c:pt>
                <c:pt idx="527">
                  <c:v>-2.9869980673616971E-4</c:v>
                </c:pt>
                <c:pt idx="528">
                  <c:v>-3.1854446278566594E-4</c:v>
                </c:pt>
                <c:pt idx="529">
                  <c:v>-3.38377125581939E-4</c:v>
                </c:pt>
                <c:pt idx="530">
                  <c:v>-3.5819704842186004E-4</c:v>
                </c:pt>
                <c:pt idx="531">
                  <c:v>-3.7800348508196209E-4</c:v>
                </c:pt>
                <c:pt idx="532">
                  <c:v>-3.9779568984653471E-4</c:v>
                </c:pt>
                <c:pt idx="533">
                  <c:v>-4.1757291753570101E-4</c:v>
                </c:pt>
                <c:pt idx="534">
                  <c:v>-4.3733442353347337E-4</c:v>
                </c:pt>
                <c:pt idx="535">
                  <c:v>-4.5707946381578877E-4</c:v>
                </c:pt>
                <c:pt idx="536">
                  <c:v>-4.7680729497852082E-4</c:v>
                </c:pt>
                <c:pt idx="537">
                  <c:v>-4.9651717426546992E-4</c:v>
                </c:pt>
                <c:pt idx="538">
                  <c:v>-5.1620835959632699E-4</c:v>
                </c:pt>
                <c:pt idx="539">
                  <c:v>-5.3588010959461417E-4</c:v>
                </c:pt>
                <c:pt idx="540">
                  <c:v>-5.5553168361559691E-4</c:v>
                </c:pt>
                <c:pt idx="541">
                  <c:v>-5.7516234177416967E-4</c:v>
                </c:pt>
                <c:pt idx="542">
                  <c:v>-5.9477134497271263E-4</c:v>
                </c:pt>
                <c:pt idx="543">
                  <c:v>-6.1435795492891887E-4</c:v>
                </c:pt>
                <c:pt idx="544">
                  <c:v>-6.3392143420359123E-4</c:v>
                </c:pt>
                <c:pt idx="545">
                  <c:v>-6.5346104622840601E-4</c:v>
                </c:pt>
                <c:pt idx="546">
                  <c:v>-6.7297605533364635E-4</c:v>
                </c:pt>
                <c:pt idx="547">
                  <c:v>-6.9246572677589843E-4</c:v>
                </c:pt>
                <c:pt idx="548">
                  <c:v>-7.1192932676571662E-4</c:v>
                </c:pt>
                <c:pt idx="549">
                  <c:v>-7.3136612249524984E-4</c:v>
                </c:pt>
                <c:pt idx="550">
                  <c:v>-7.507753821658315E-4</c:v>
                </c:pt>
                <c:pt idx="551">
                  <c:v>-7.7015637501553276E-4</c:v>
                </c:pt>
                <c:pt idx="552">
                  <c:v>-7.8950837134667494E-4</c:v>
                </c:pt>
                <c:pt idx="553">
                  <c:v>-8.0883064255330382E-4</c:v>
                </c:pt>
                <c:pt idx="554">
                  <c:v>-8.2812246114862052E-4</c:v>
                </c:pt>
                <c:pt idx="555">
                  <c:v>-8.4738310079237298E-4</c:v>
                </c:pt>
                <c:pt idx="556">
                  <c:v>-8.6661183631820077E-4</c:v>
                </c:pt>
                <c:pt idx="557">
                  <c:v>-8.8580794376094034E-4</c:v>
                </c:pt>
                <c:pt idx="558">
                  <c:v>-9.0497070038387986E-4</c:v>
                </c:pt>
                <c:pt idx="559">
                  <c:v>-9.2409938470597211E-4</c:v>
                </c:pt>
                <c:pt idx="560">
                  <c:v>-9.4319327652899788E-4</c:v>
                </c:pt>
                <c:pt idx="561">
                  <c:v>-9.6225165696468113E-4</c:v>
                </c:pt>
                <c:pt idx="562">
                  <c:v>-9.8127380846175561E-4</c:v>
                </c:pt>
                <c:pt idx="563">
                  <c:v>-1.0002590148329811E-3</c:v>
                </c:pt>
                <c:pt idx="564">
                  <c:v>-1.0192065612821071E-3</c:v>
                </c:pt>
                <c:pt idx="565">
                  <c:v>-1.0381157344307862E-3</c:v>
                </c:pt>
                <c:pt idx="566">
                  <c:v>-1.0569858223454323E-3</c:v>
                </c:pt>
                <c:pt idx="567">
                  <c:v>-1.0758161145640243E-3</c:v>
                </c:pt>
                <c:pt idx="568">
                  <c:v>-1.0946059021228567E-3</c:v>
                </c:pt>
                <c:pt idx="569">
                  <c:v>-1.1133544775832301E-3</c:v>
                </c:pt>
                <c:pt idx="570">
                  <c:v>-1.1320611350580892E-3</c:v>
                </c:pt>
                <c:pt idx="571">
                  <c:v>-1.1507251702385967E-3</c:v>
                </c:pt>
                <c:pt idx="572">
                  <c:v>-1.1693458804206526E-3</c:v>
                </c:pt>
                <c:pt idx="573">
                  <c:v>-1.1879225645313508E-3</c:v>
                </c:pt>
                <c:pt idx="574">
                  <c:v>-1.2064545231553728E-3</c:v>
                </c:pt>
                <c:pt idx="575">
                  <c:v>-1.224941058561324E-3</c:v>
                </c:pt>
                <c:pt idx="576">
                  <c:v>-1.2433814747280004E-3</c:v>
                </c:pt>
                <c:pt idx="577">
                  <c:v>-1.2617750773705962E-3</c:v>
                </c:pt>
                <c:pt idx="578">
                  <c:v>-1.2801211739668424E-3</c:v>
                </c:pt>
                <c:pt idx="579">
                  <c:v>-1.2984190737830798E-3</c:v>
                </c:pt>
                <c:pt idx="580">
                  <c:v>-1.3166680879002678E-3</c:v>
                </c:pt>
                <c:pt idx="581">
                  <c:v>-1.3348675292399199E-3</c:v>
                </c:pt>
                <c:pt idx="582">
                  <c:v>-1.3530167125899726E-3</c:v>
                </c:pt>
                <c:pt idx="583">
                  <c:v>-1.371114954630585E-3</c:v>
                </c:pt>
                <c:pt idx="584">
                  <c:v>-1.3891615739598645E-3</c:v>
                </c:pt>
                <c:pt idx="585">
                  <c:v>-1.4071558911195234E-3</c:v>
                </c:pt>
                <c:pt idx="586">
                  <c:v>-1.4250972286204589E-3</c:v>
                </c:pt>
                <c:pt idx="587">
                  <c:v>-1.4429849109682613E-3</c:v>
                </c:pt>
                <c:pt idx="588">
                  <c:v>-1.4608182646886462E-3</c:v>
                </c:pt>
                <c:pt idx="589">
                  <c:v>-1.4785966183528123E-3</c:v>
                </c:pt>
                <c:pt idx="590">
                  <c:v>-1.4963193026027192E-3</c:v>
                </c:pt>
                <c:pt idx="591">
                  <c:v>-1.5139856501762894E-3</c:v>
                </c:pt>
                <c:pt idx="592">
                  <c:v>-1.5315949959325309E-3</c:v>
                </c:pt>
                <c:pt idx="593">
                  <c:v>-1.5491466768765795E-3</c:v>
                </c:pt>
                <c:pt idx="594">
                  <c:v>-1.5666400321846612E-3</c:v>
                </c:pt>
                <c:pt idx="595">
                  <c:v>-1.5840744032289728E-3</c:v>
                </c:pt>
                <c:pt idx="596">
                  <c:v>-1.6014491336024778E-3</c:v>
                </c:pt>
                <c:pt idx="597">
                  <c:v>-1.6187635691436216E-3</c:v>
                </c:pt>
                <c:pt idx="598">
                  <c:v>-1.6360170579609598E-3</c:v>
                </c:pt>
                <c:pt idx="599">
                  <c:v>-1.6532089504577023E-3</c:v>
                </c:pt>
                <c:pt idx="600">
                  <c:v>-1.6703385993561727E-3</c:v>
                </c:pt>
                <c:pt idx="601">
                  <c:v>-1.6874053597221747E-3</c:v>
                </c:pt>
                <c:pt idx="602">
                  <c:v>-1.7044085889892761E-3</c:v>
                </c:pt>
                <c:pt idx="603">
                  <c:v>-1.7213476469830028E-3</c:v>
                </c:pt>
                <c:pt idx="604">
                  <c:v>-1.7382218959449392E-3</c:v>
                </c:pt>
                <c:pt idx="605">
                  <c:v>-1.7550307005567407E-3</c:v>
                </c:pt>
                <c:pt idx="606">
                  <c:v>-1.771773427964053E-3</c:v>
                </c:pt>
                <c:pt idx="607">
                  <c:v>-1.7884494478003416E-3</c:v>
                </c:pt>
                <c:pt idx="608">
                  <c:v>-1.8050581322106214E-3</c:v>
                </c:pt>
                <c:pt idx="609">
                  <c:v>-1.8215988558750987E-3</c:v>
                </c:pt>
                <c:pt idx="610">
                  <c:v>-1.8380709960327136E-3</c:v>
                </c:pt>
                <c:pt idx="611">
                  <c:v>-1.8544739325045863E-3</c:v>
                </c:pt>
                <c:pt idx="612">
                  <c:v>-1.8708070477173671E-3</c:v>
                </c:pt>
                <c:pt idx="613">
                  <c:v>-1.8870697267264899E-3</c:v>
                </c:pt>
                <c:pt idx="614">
                  <c:v>-1.9032613572393228E-3</c:v>
                </c:pt>
                <c:pt idx="615">
                  <c:v>-1.9193813296382216E-3</c:v>
                </c:pt>
                <c:pt idx="616">
                  <c:v>-1.9354290370034841E-3</c:v>
                </c:pt>
                <c:pt idx="617">
                  <c:v>-1.9514038751361955E-3</c:v>
                </c:pt>
                <c:pt idx="618">
                  <c:v>-1.9673052425809834E-3</c:v>
                </c:pt>
                <c:pt idx="619">
                  <c:v>-1.9831325406486581E-3</c:v>
                </c:pt>
                <c:pt idx="620">
                  <c:v>-1.9988851734387535E-3</c:v>
                </c:pt>
                <c:pt idx="621">
                  <c:v>-2.0145625478619651E-3</c:v>
                </c:pt>
                <c:pt idx="622">
                  <c:v>-2.0301640736624786E-3</c:v>
                </c:pt>
                <c:pt idx="623">
                  <c:v>-2.0456891634401931E-3</c:v>
                </c:pt>
                <c:pt idx="624">
                  <c:v>-2.0611372326728365E-3</c:v>
                </c:pt>
                <c:pt idx="625">
                  <c:v>-2.0765076997379746E-3</c:v>
                </c:pt>
                <c:pt idx="626">
                  <c:v>-2.0917999859349067E-3</c:v>
                </c:pt>
                <c:pt idx="627">
                  <c:v>-2.1070135155064548E-3</c:v>
                </c:pt>
                <c:pt idx="628">
                  <c:v>-2.1221477156606432E-3</c:v>
                </c:pt>
                <c:pt idx="629">
                  <c:v>-2.1372020165922601E-3</c:v>
                </c:pt>
                <c:pt idx="630">
                  <c:v>-2.1521758515043151E-3</c:v>
                </c:pt>
                <c:pt idx="631">
                  <c:v>-2.1670686566293744E-3</c:v>
                </c:pt>
                <c:pt idx="632">
                  <c:v>-2.1818798712507931E-3</c:v>
                </c:pt>
                <c:pt idx="633">
                  <c:v>-2.1966089377238184E-3</c:v>
                </c:pt>
                <c:pt idx="634">
                  <c:v>-2.2112553014965938E-3</c:v>
                </c:pt>
                <c:pt idx="635">
                  <c:v>-2.2258184111310295E-3</c:v>
                </c:pt>
                <c:pt idx="636">
                  <c:v>-2.2402977183235704E-3</c:v>
                </c:pt>
                <c:pt idx="637">
                  <c:v>-2.254692677925837E-3</c:v>
                </c:pt>
                <c:pt idx="638">
                  <c:v>-2.2690027479651516E-3</c:v>
                </c:pt>
                <c:pt idx="639">
                  <c:v>-2.2832273896649419E-3</c:v>
                </c:pt>
                <c:pt idx="640">
                  <c:v>-2.8735988257227016</c:v>
                </c:pt>
                <c:pt idx="641">
                  <c:v>-2.8911756207531805</c:v>
                </c:pt>
                <c:pt idx="642">
                  <c:v>-2.9086435625296141</c:v>
                </c:pt>
                <c:pt idx="643">
                  <c:v>-2.9260019933810213</c:v>
                </c:pt>
                <c:pt idx="644">
                  <c:v>-2.9432502597595289</c:v>
                </c:pt>
                <c:pt idx="645">
                  <c:v>-2.9603877122649722</c:v>
                </c:pt>
                <c:pt idx="646">
                  <c:v>-2.9774137056693486</c:v>
                </c:pt>
                <c:pt idx="647">
                  <c:v>-2.9943275989411089</c:v>
                </c:pt>
                <c:pt idx="648">
                  <c:v>-3.0111287552692949</c:v>
                </c:pt>
                <c:pt idx="649">
                  <c:v>-3.0278165420875109</c:v>
                </c:pt>
                <c:pt idx="650">
                  <c:v>-3.0443903310977438</c:v>
                </c:pt>
                <c:pt idx="651">
                  <c:v>-3.0608494982940186</c:v>
                </c:pt>
                <c:pt idx="652">
                  <c:v>-3.0771934239858894</c:v>
                </c:pt>
                <c:pt idx="653">
                  <c:v>-3.0934214928217729</c:v>
                </c:pt>
                <c:pt idx="654">
                  <c:v>-3.1095330938121175</c:v>
                </c:pt>
                <c:pt idx="655">
                  <c:v>-3.1255276203524027</c:v>
                </c:pt>
                <c:pt idx="656">
                  <c:v>-3.1414044702459827</c:v>
                </c:pt>
                <c:pt idx="657">
                  <c:v>-3.1571630457267594</c:v>
                </c:pt>
                <c:pt idx="658">
                  <c:v>-3.1728027534816827</c:v>
                </c:pt>
                <c:pt idx="659">
                  <c:v>-3.1883230046730966</c:v>
                </c:pt>
                <c:pt idx="660">
                  <c:v>-3.2037232149609012</c:v>
                </c:pt>
                <c:pt idx="661">
                  <c:v>-3.2190028045245591</c:v>
                </c:pt>
                <c:pt idx="662">
                  <c:v>-3.2341611980849247</c:v>
                </c:pt>
                <c:pt idx="663">
                  <c:v>-3.2491978249259001</c:v>
                </c:pt>
                <c:pt idx="664">
                  <c:v>-3.2641121189159268</c:v>
                </c:pt>
                <c:pt idx="665">
                  <c:v>-3.2789035185292983</c:v>
                </c:pt>
                <c:pt idx="666">
                  <c:v>-3.2935714668673031</c:v>
                </c:pt>
                <c:pt idx="667">
                  <c:v>-3.3081154116791893</c:v>
                </c:pt>
                <c:pt idx="668">
                  <c:v>-3.3225348053829613</c:v>
                </c:pt>
                <c:pt idx="669">
                  <c:v>-3.3368291050859922</c:v>
                </c:pt>
                <c:pt idx="670">
                  <c:v>-3.3509977726054663</c:v>
                </c:pt>
                <c:pt idx="671">
                  <c:v>-3.3650402744886398</c:v>
                </c:pt>
                <c:pt idx="672">
                  <c:v>-3.3789560820329294</c:v>
                </c:pt>
                <c:pt idx="673">
                  <c:v>-3.3927446713058114</c:v>
                </c:pt>
                <c:pt idx="674">
                  <c:v>-3.4064055231645547</c:v>
                </c:pt>
                <c:pt idx="675">
                  <c:v>-3.4199381232757617</c:v>
                </c:pt>
                <c:pt idx="676">
                  <c:v>-3.4333419621347372</c:v>
                </c:pt>
                <c:pt idx="677">
                  <c:v>-3.4466165350846656</c:v>
                </c:pt>
                <c:pt idx="678">
                  <c:v>-3.4597613423356175</c:v>
                </c:pt>
                <c:pt idx="679">
                  <c:v>-3.4727758889833646</c:v>
                </c:pt>
                <c:pt idx="680">
                  <c:v>-3.485659685028009</c:v>
                </c:pt>
                <c:pt idx="681">
                  <c:v>-3.4984122453924393</c:v>
                </c:pt>
                <c:pt idx="682">
                  <c:v>-3.5110330899405864</c:v>
                </c:pt>
                <c:pt idx="683">
                  <c:v>-3.5235217434955066</c:v>
                </c:pt>
                <c:pt idx="684">
                  <c:v>-3.5358777358572695</c:v>
                </c:pt>
                <c:pt idx="685">
                  <c:v>-3.5481006018206585</c:v>
                </c:pt>
                <c:pt idx="686">
                  <c:v>-3.560189881192692</c:v>
                </c:pt>
                <c:pt idx="687">
                  <c:v>-3.572145118809944</c:v>
                </c:pt>
                <c:pt idx="688">
                  <c:v>-3.5839658645556831</c:v>
                </c:pt>
                <c:pt idx="689">
                  <c:v>-3.5956516733768229</c:v>
                </c:pt>
                <c:pt idx="690">
                  <c:v>-3.6072021053006709</c:v>
                </c:pt>
                <c:pt idx="691">
                  <c:v>-3.6186167254515009</c:v>
                </c:pt>
                <c:pt idx="692">
                  <c:v>-3.6298951040669225</c:v>
                </c:pt>
                <c:pt idx="693">
                  <c:v>-3.641036816514061</c:v>
                </c:pt>
                <c:pt idx="694">
                  <c:v>-3.6520414433055475</c:v>
                </c:pt>
                <c:pt idx="695">
                  <c:v>-3.6629085701153099</c:v>
                </c:pt>
                <c:pt idx="696">
                  <c:v>-3.6736377877941759</c:v>
                </c:pt>
                <c:pt idx="697">
                  <c:v>-3.684228692385275</c:v>
                </c:pt>
                <c:pt idx="698">
                  <c:v>-3.6946808851392459</c:v>
                </c:pt>
                <c:pt idx="699">
                  <c:v>-3.7049939725292536</c:v>
                </c:pt>
                <c:pt idx="700">
                  <c:v>-3.7151675662658024</c:v>
                </c:pt>
                <c:pt idx="701">
                  <c:v>-3.7252012833113586</c:v>
                </c:pt>
                <c:pt idx="702">
                  <c:v>-3.7350947458947674</c:v>
                </c:pt>
                <c:pt idx="703">
                  <c:v>-3.7448475815254785</c:v>
                </c:pt>
                <c:pt idx="704">
                  <c:v>-3.7544594230075718</c:v>
                </c:pt>
                <c:pt idx="705">
                  <c:v>-3.76392990845358</c:v>
                </c:pt>
                <c:pt idx="706">
                  <c:v>-3.7732586812981146</c:v>
                </c:pt>
                <c:pt idx="707">
                  <c:v>-3.7824453903112909</c:v>
                </c:pt>
                <c:pt idx="708">
                  <c:v>-3.7914896896119523</c:v>
                </c:pt>
                <c:pt idx="709">
                  <c:v>-3.8003912386806893</c:v>
                </c:pt>
                <c:pt idx="710">
                  <c:v>-3.8091497023726664</c:v>
                </c:pt>
                <c:pt idx="711">
                  <c:v>-3.8177647509302353</c:v>
                </c:pt>
                <c:pt idx="712">
                  <c:v>-3.8262360599953502</c:v>
                </c:pt>
                <c:pt idx="713">
                  <c:v>-3.8345633106217849</c:v>
                </c:pt>
                <c:pt idx="714">
                  <c:v>-3.842746189287138</c:v>
                </c:pt>
                <c:pt idx="715">
                  <c:v>-3.8507843879046328</c:v>
                </c:pt>
                <c:pt idx="716">
                  <c:v>-3.8586776038347237</c:v>
                </c:pt>
                <c:pt idx="717">
                  <c:v>-3.8664255398964902</c:v>
                </c:pt>
                <c:pt idx="718">
                  <c:v>-3.8740279043788202</c:v>
                </c:pt>
                <c:pt idx="719">
                  <c:v>-3.8814844110513964</c:v>
                </c:pt>
                <c:pt idx="720">
                  <c:v>-3.888794779175476</c:v>
                </c:pt>
                <c:pt idx="721">
                  <c:v>-3.8959587335144525</c:v>
                </c:pt>
                <c:pt idx="722">
                  <c:v>-3.9029760043442283</c:v>
                </c:pt>
                <c:pt idx="723">
                  <c:v>-3.9098463274633621</c:v>
                </c:pt>
                <c:pt idx="724">
                  <c:v>-3.9165694442030188</c:v>
                </c:pt>
                <c:pt idx="725">
                  <c:v>-3.9231451014367105</c:v>
                </c:pt>
                <c:pt idx="726">
                  <c:v>-3.9295730515898226</c:v>
                </c:pt>
                <c:pt idx="727">
                  <c:v>-3.9358530526489393</c:v>
                </c:pt>
                <c:pt idx="728">
                  <c:v>-3.9419848681709508</c:v>
                </c:pt>
                <c:pt idx="729">
                  <c:v>-3.9479682672919596</c:v>
                </c:pt>
                <c:pt idx="730">
                  <c:v>-3.9538030247359712</c:v>
                </c:pt>
                <c:pt idx="731">
                  <c:v>-3.9594889208233748</c:v>
                </c:pt>
                <c:pt idx="732">
                  <c:v>-3.9650257414792156</c:v>
                </c:pt>
                <c:pt idx="733">
                  <c:v>-3.9704132782412542</c:v>
                </c:pt>
                <c:pt idx="734">
                  <c:v>-3.9756513282678134</c:v>
                </c:pt>
                <c:pt idx="735">
                  <c:v>-3.9807396943454192</c:v>
                </c:pt>
                <c:pt idx="736">
                  <c:v>-3.9856781848962242</c:v>
                </c:pt>
                <c:pt idx="737">
                  <c:v>-3.9904666139852174</c:v>
                </c:pt>
                <c:pt idx="738">
                  <c:v>-3.9951048013272286</c:v>
                </c:pt>
                <c:pt idx="739">
                  <c:v>-3.9995925722937171</c:v>
                </c:pt>
                <c:pt idx="740">
                  <c:v>-4.0039297579193391</c:v>
                </c:pt>
                <c:pt idx="741">
                  <c:v>-4.0081161949083226</c:v>
                </c:pt>
                <c:pt idx="742">
                  <c:v>-4.0121517256405985</c:v>
                </c:pt>
                <c:pt idx="743">
                  <c:v>-4.0160361981777495</c:v>
                </c:pt>
                <c:pt idx="744">
                  <c:v>-4.0197694662687251</c:v>
                </c:pt>
                <c:pt idx="745">
                  <c:v>-4.0233513893553443</c:v>
                </c:pt>
                <c:pt idx="746">
                  <c:v>-4.0267818325775941</c:v>
                </c:pt>
                <c:pt idx="747">
                  <c:v>-4.030060666778704</c:v>
                </c:pt>
                <c:pt idx="748">
                  <c:v>-4.0331877685100075</c:v>
                </c:pt>
                <c:pt idx="749">
                  <c:v>-4.0361630200355947</c:v>
                </c:pt>
                <c:pt idx="750">
                  <c:v>-4.0389863093367353</c:v>
                </c:pt>
                <c:pt idx="751">
                  <c:v>-4.0416575301161108</c:v>
                </c:pt>
                <c:pt idx="752">
                  <c:v>-4.0441765818018025</c:v>
                </c:pt>
                <c:pt idx="753">
                  <c:v>-4.0465433695510855</c:v>
                </c:pt>
                <c:pt idx="754">
                  <c:v>-4.0487578042539996</c:v>
                </c:pt>
                <c:pt idx="755">
                  <c:v>-4.0508198025366999</c:v>
                </c:pt>
                <c:pt idx="756">
                  <c:v>-4.0527292867646016</c:v>
                </c:pt>
                <c:pt idx="757">
                  <c:v>-4.0544861850452971</c:v>
                </c:pt>
                <c:pt idx="758">
                  <c:v>-4.0560904312312704</c:v>
                </c:pt>
                <c:pt idx="759">
                  <c:v>-4.0575419649223754</c:v>
                </c:pt>
                <c:pt idx="760">
                  <c:v>-4.0588407314681243</c:v>
                </c:pt>
                <c:pt idx="761">
                  <c:v>-4.0599866819697361</c:v>
                </c:pt>
                <c:pt idx="762">
                  <c:v>-4.0609797732819768</c:v>
                </c:pt>
                <c:pt idx="763">
                  <c:v>-4.0618199680147917</c:v>
                </c:pt>
                <c:pt idx="764">
                  <c:v>-4.0625072345347046</c:v>
                </c:pt>
                <c:pt idx="765">
                  <c:v>-4.0630415469660157</c:v>
                </c:pt>
                <c:pt idx="766">
                  <c:v>-4.0634228851917706</c:v>
                </c:pt>
                <c:pt idx="767">
                  <c:v>-4.0636512348545208</c:v>
                </c:pt>
                <c:pt idx="768">
                  <c:v>-4.0637265873568609</c:v>
                </c:pt>
                <c:pt idx="769">
                  <c:v>-4.0636489398617579</c:v>
                </c:pt>
                <c:pt idx="770">
                  <c:v>-4.063418295292653</c:v>
                </c:pt>
                <c:pt idx="771">
                  <c:v>-4.0630346623333518</c:v>
                </c:pt>
                <c:pt idx="772">
                  <c:v>-4.0624980554277021</c:v>
                </c:pt>
                <c:pt idx="773">
                  <c:v>-4.0618084947790454</c:v>
                </c:pt>
                <c:pt idx="774">
                  <c:v>-4.0609660063494557</c:v>
                </c:pt>
                <c:pt idx="775">
                  <c:v>-4.0599706218587679</c:v>
                </c:pt>
                <c:pt idx="776">
                  <c:v>-4.0588223787833764</c:v>
                </c:pt>
                <c:pt idx="777">
                  <c:v>-4.0575213203548293</c:v>
                </c:pt>
                <c:pt idx="778">
                  <c:v>-4.0560674955581959</c:v>
                </c:pt>
                <c:pt idx="779">
                  <c:v>-4.0544609591302283</c:v>
                </c:pt>
                <c:pt idx="780">
                  <c:v>-4.0527017715572971</c:v>
                </c:pt>
                <c:pt idx="781">
                  <c:v>-4.0507899990731113</c:v>
                </c:pt>
                <c:pt idx="782">
                  <c:v>-4.0487257136562329</c:v>
                </c:pt>
                <c:pt idx="783">
                  <c:v>-4.0465089930273574</c:v>
                </c:pt>
                <c:pt idx="784">
                  <c:v>-4.0441399206463959</c:v>
                </c:pt>
                <c:pt idx="785">
                  <c:v>-4.0416185857093234</c:v>
                </c:pt>
                <c:pt idx="786">
                  <c:v>-4.0389450831448306</c:v>
                </c:pt>
                <c:pt idx="787">
                  <c:v>-4.0361195136107453</c:v>
                </c:pt>
                <c:pt idx="788">
                  <c:v>-4.03314198349024</c:v>
                </c:pt>
                <c:pt idx="789">
                  <c:v>-4.0300126048878289</c:v>
                </c:pt>
                <c:pt idx="790">
                  <c:v>-4.0267314956251514</c:v>
                </c:pt>
                <c:pt idx="791">
                  <c:v>-4.0232987792365291</c:v>
                </c:pt>
                <c:pt idx="792">
                  <c:v>-4.0197145849643166</c:v>
                </c:pt>
                <c:pt idx="793">
                  <c:v>-4.0159790477540396</c:v>
                </c:pt>
                <c:pt idx="794">
                  <c:v>-4.0120923082493096</c:v>
                </c:pt>
                <c:pt idx="795">
                  <c:v>-4.0080545127865284</c:v>
                </c:pt>
                <c:pt idx="796">
                  <c:v>-4.0038658133893845</c:v>
                </c:pt>
                <c:pt idx="797">
                  <c:v>-3.9995263677631216</c:v>
                </c:pt>
                <c:pt idx="798">
                  <c:v>-3.9950363392886068</c:v>
                </c:pt>
                <c:pt idx="799">
                  <c:v>-3.9903958970161741</c:v>
                </c:pt>
                <c:pt idx="800">
                  <c:v>-3.9856052156592678</c:v>
                </c:pt>
                <c:pt idx="801">
                  <c:v>-3.9806644755878535</c:v>
                </c:pt>
                <c:pt idx="802">
                  <c:v>-3.9755738628216353</c:v>
                </c:pt>
                <c:pt idx="803">
                  <c:v>-3.9703335690230528</c:v>
                </c:pt>
                <c:pt idx="804">
                  <c:v>-3.9649437914900565</c:v>
                </c:pt>
                <c:pt idx="805">
                  <c:v>-3.9594047331486877</c:v>
                </c:pt>
                <c:pt idx="806">
                  <c:v>-3.9537166025454376</c:v>
                </c:pt>
                <c:pt idx="807">
                  <c:v>-3.947879613839389</c:v>
                </c:pt>
                <c:pt idx="808">
                  <c:v>-3.9418939867941614</c:v>
                </c:pt>
                <c:pt idx="809">
                  <c:v>-3.9357599467696298</c:v>
                </c:pt>
                <c:pt idx="810">
                  <c:v>-3.9294777247134456</c:v>
                </c:pt>
                <c:pt idx="811">
                  <c:v>-3.9230475571523389</c:v>
                </c:pt>
                <c:pt idx="812">
                  <c:v>-3.9164696861832122</c:v>
                </c:pt>
                <c:pt idx="813">
                  <c:v>-3.9097443594640251</c:v>
                </c:pt>
                <c:pt idx="814">
                  <c:v>-3.9028718302044751</c:v>
                </c:pt>
                <c:pt idx="815">
                  <c:v>-3.8958523571564569</c:v>
                </c:pt>
                <c:pt idx="816">
                  <c:v>-3.8886862046043253</c:v>
                </c:pt>
                <c:pt idx="817">
                  <c:v>-3.8813736423549425</c:v>
                </c:pt>
                <c:pt idx="818">
                  <c:v>-3.873914945727523</c:v>
                </c:pt>
                <c:pt idx="819">
                  <c:v>-3.8663103955432621</c:v>
                </c:pt>
                <c:pt idx="820">
                  <c:v>-3.8585602781147701</c:v>
                </c:pt>
                <c:pt idx="821">
                  <c:v>-3.8506648852352852</c:v>
                </c:pt>
                <c:pt idx="822">
                  <c:v>-3.8426245141676927</c:v>
                </c:pt>
                <c:pt idx="823">
                  <c:v>-3.8344394676333331</c:v>
                </c:pt>
                <c:pt idx="824">
                  <c:v>-3.826110053800599</c:v>
                </c:pt>
                <c:pt idx="825">
                  <c:v>-3.8176365862733386</c:v>
                </c:pt>
                <c:pt idx="826">
                  <c:v>-3.8090193840790474</c:v>
                </c:pt>
                <c:pt idx="827">
                  <c:v>-3.8002587716568548</c:v>
                </c:pt>
                <c:pt idx="828">
                  <c:v>-3.7913550788453065</c:v>
                </c:pt>
                <c:pt idx="829">
                  <c:v>-3.7823086408699531</c:v>
                </c:pt>
                <c:pt idx="830">
                  <c:v>-3.7731197983307236</c:v>
                </c:pt>
                <c:pt idx="831">
                  <c:v>-3.7637888971891038</c:v>
                </c:pt>
                <c:pt idx="832">
                  <c:v>-3.7543162887551071</c:v>
                </c:pt>
                <c:pt idx="833">
                  <c:v>-3.7447023296740554</c:v>
                </c:pt>
                <c:pt idx="834">
                  <c:v>-3.7349473819131429</c:v>
                </c:pt>
                <c:pt idx="835">
                  <c:v>-3.7250518127478114</c:v>
                </c:pt>
                <c:pt idx="836">
                  <c:v>-3.7150159947479247</c:v>
                </c:pt>
                <c:pt idx="837">
                  <c:v>-3.7048403057637387</c:v>
                </c:pt>
                <c:pt idx="838">
                  <c:v>-3.6945251289116738</c:v>
                </c:pt>
                <c:pt idx="839">
                  <c:v>-3.684070852559894</c:v>
                </c:pt>
                <c:pt idx="840">
                  <c:v>-3.6734778703136839</c:v>
                </c:pt>
                <c:pt idx="841">
                  <c:v>-3.6627465810006243</c:v>
                </c:pt>
                <c:pt idx="842">
                  <c:v>-3.6518773886555875</c:v>
                </c:pt>
                <c:pt idx="843">
                  <c:v>-3.6408707025055129</c:v>
                </c:pt>
                <c:pt idx="844">
                  <c:v>-3.6297269369540057</c:v>
                </c:pt>
                <c:pt idx="845">
                  <c:v>-3.6184465115657369</c:v>
                </c:pt>
                <c:pt idx="846">
                  <c:v>-3.6070298510506409</c:v>
                </c:pt>
                <c:pt idx="847">
                  <c:v>-3.595477385247928</c:v>
                </c:pt>
                <c:pt idx="848">
                  <c:v>-3.5837895491099023</c:v>
                </c:pt>
                <c:pt idx="849">
                  <c:v>-3.5719667826855832</c:v>
                </c:pt>
                <c:pt idx="850">
                  <c:v>-3.5600095311041362</c:v>
                </c:pt>
                <c:pt idx="851">
                  <c:v>-3.5479182445581201</c:v>
                </c:pt>
                <c:pt idx="852">
                  <c:v>-3.5356933782865299</c:v>
                </c:pt>
                <c:pt idx="853">
                  <c:v>-3.5233353925576605</c:v>
                </c:pt>
                <c:pt idx="854">
                  <c:v>-3.5108447526517779</c:v>
                </c:pt>
                <c:pt idx="855">
                  <c:v>-3.4982219288435981</c:v>
                </c:pt>
                <c:pt idx="856">
                  <c:v>-3.4854673963845872</c:v>
                </c:pt>
                <c:pt idx="857">
                  <c:v>-3.4725816354850614</c:v>
                </c:pt>
                <c:pt idx="858">
                  <c:v>-3.4595651312961113</c:v>
                </c:pt>
                <c:pt idx="859">
                  <c:v>-3.4464183738913343</c:v>
                </c:pt>
                <c:pt idx="860">
                  <c:v>-3.433141858248383</c:v>
                </c:pt>
                <c:pt idx="861">
                  <c:v>-3.4197360842303315</c:v>
                </c:pt>
                <c:pt idx="862">
                  <c:v>-3.406201556566852</c:v>
                </c:pt>
                <c:pt idx="863">
                  <c:v>-3.3925387848352138</c:v>
                </c:pt>
                <c:pt idx="864">
                  <c:v>-3.3787482834410976</c:v>
                </c:pt>
                <c:pt idx="865">
                  <c:v>-3.3648305715992257</c:v>
                </c:pt>
                <c:pt idx="866">
                  <c:v>-3.3507861733138187</c:v>
                </c:pt>
                <c:pt idx="867">
                  <c:v>-3.3366156173588619</c:v>
                </c:pt>
                <c:pt idx="868">
                  <c:v>-3.3223194372581966</c:v>
                </c:pt>
                <c:pt idx="869">
                  <c:v>-3.3078981712654372</c:v>
                </c:pt>
                <c:pt idx="870">
                  <c:v>-3.2933523623437018</c:v>
                </c:pt>
                <c:pt idx="871">
                  <c:v>-3.2786825581451713</c:v>
                </c:pt>
                <c:pt idx="872">
                  <c:v>-3.2638893109904688</c:v>
                </c:pt>
                <c:pt idx="873">
                  <c:v>-3.2489731778478674</c:v>
                </c:pt>
                <c:pt idx="874">
                  <c:v>-3.2339347203123183</c:v>
                </c:pt>
                <c:pt idx="875">
                  <c:v>-3.2187745045843066</c:v>
                </c:pt>
                <c:pt idx="876">
                  <c:v>-3.2034931014485331</c:v>
                </c:pt>
                <c:pt idx="877">
                  <c:v>-3.1880910862524261</c:v>
                </c:pt>
                <c:pt idx="878">
                  <c:v>-3.1725690388844794</c:v>
                </c:pt>
                <c:pt idx="879">
                  <c:v>-3.1569275437524156</c:v>
                </c:pt>
                <c:pt idx="880">
                  <c:v>-3.1411671897611888</c:v>
                </c:pt>
                <c:pt idx="881">
                  <c:v>-3.1252885702908086</c:v>
                </c:pt>
                <c:pt idx="882">
                  <c:v>-3.1092922831739989</c:v>
                </c:pt>
                <c:pt idx="883">
                  <c:v>-3.093178930673691</c:v>
                </c:pt>
                <c:pt idx="884">
                  <c:v>-3.0769491194603504</c:v>
                </c:pt>
                <c:pt idx="885">
                  <c:v>-3.0606034605891295</c:v>
                </c:pt>
                <c:pt idx="886">
                  <c:v>-3.0441425694768651</c:v>
                </c:pt>
                <c:pt idx="887">
                  <c:v>-3.0275670658789093</c:v>
                </c:pt>
                <c:pt idx="888">
                  <c:v>-3.0108775738657929</c:v>
                </c:pt>
                <c:pt idx="889">
                  <c:v>-2.9940747217997292</c:v>
                </c:pt>
                <c:pt idx="890">
                  <c:v>-2.9771591423109576</c:v>
                </c:pt>
                <c:pt idx="891">
                  <c:v>-2.9601314722739245</c:v>
                </c:pt>
                <c:pt idx="892">
                  <c:v>-2.9429923527833042</c:v>
                </c:pt>
                <c:pt idx="893">
                  <c:v>-2.9257424291298602</c:v>
                </c:pt>
                <c:pt idx="894">
                  <c:v>-2.9083823507761539</c:v>
                </c:pt>
                <c:pt idx="895">
                  <c:v>-2.8909127713320899</c:v>
                </c:pt>
                <c:pt idx="896">
                  <c:v>-2.2971546249623406E-3</c:v>
                </c:pt>
                <c:pt idx="897">
                  <c:v>-2.2830146537631026E-3</c:v>
                </c:pt>
                <c:pt idx="898">
                  <c:v>-2.2687887266737029E-3</c:v>
                </c:pt>
                <c:pt idx="899">
                  <c:v>-2.2544773793027172E-3</c:v>
                </c:pt>
                <c:pt idx="900">
                  <c:v>-2.2400811504748089E-3</c:v>
                </c:pt>
                <c:pt idx="901">
                  <c:v>-2.2256005822104429E-3</c:v>
                </c:pt>
                <c:pt idx="902">
                  <c:v>-2.2110362197054778E-3</c:v>
                </c:pt>
                <c:pt idx="903">
                  <c:v>-2.1963886113106406E-3</c:v>
                </c:pt>
                <c:pt idx="904">
                  <c:v>-2.1816583085108787E-3</c:v>
                </c:pt>
                <c:pt idx="905">
                  <c:v>-2.1668458659045999E-3</c:v>
                </c:pt>
                <c:pt idx="906">
                  <c:v>-2.151951841182788E-3</c:v>
                </c:pt>
                <c:pt idx="907">
                  <c:v>-2.1369767951080077E-3</c:v>
                </c:pt>
                <c:pt idx="908">
                  <c:v>-2.1219212914932927E-3</c:v>
                </c:pt>
                <c:pt idx="909">
                  <c:v>-2.1067858971809145E-3</c:v>
                </c:pt>
                <c:pt idx="910">
                  <c:v>-2.0915711820210453E-3</c:v>
                </c:pt>
                <c:pt idx="911">
                  <c:v>-2.0762777188502984E-3</c:v>
                </c:pt>
                <c:pt idx="912">
                  <c:v>-2.0609060834701656E-3</c:v>
                </c:pt>
                <c:pt idx="913">
                  <c:v>-2.0454568546253334E-3</c:v>
                </c:pt>
                <c:pt idx="914">
                  <c:v>-2.0299306139818962E-3</c:v>
                </c:pt>
                <c:pt idx="915">
                  <c:v>-2.0143279461054572E-3</c:v>
                </c:pt>
                <c:pt idx="916">
                  <c:v>-1.9986494384391161E-3</c:v>
                </c:pt>
                <c:pt idx="917">
                  <c:v>-1.9828956812813544E-3</c:v>
                </c:pt>
                <c:pt idx="918">
                  <c:v>-1.9670672677638088E-3</c:v>
                </c:pt>
                <c:pt idx="919">
                  <c:v>-1.9511647938289425E-3</c:v>
                </c:pt>
                <c:pt idx="920">
                  <c:v>-1.9351888582076037E-3</c:v>
                </c:pt>
                <c:pt idx="921">
                  <c:v>-1.9191400623964877E-3</c:v>
                </c:pt>
                <c:pt idx="922">
                  <c:v>-1.9030190106354868E-3</c:v>
                </c:pt>
                <c:pt idx="923">
                  <c:v>-1.8868263098849431E-3</c:v>
                </c:pt>
                <c:pt idx="924">
                  <c:v>-1.8705625698027947E-3</c:v>
                </c:pt>
                <c:pt idx="925">
                  <c:v>-1.8542284027216237E-3</c:v>
                </c:pt>
                <c:pt idx="926">
                  <c:v>-1.8378244236255993E-3</c:v>
                </c:pt>
                <c:pt idx="927">
                  <c:v>-1.8213512501273257E-3</c:v>
                </c:pt>
                <c:pt idx="928">
                  <c:v>-1.8048095024445873E-3</c:v>
                </c:pt>
                <c:pt idx="929">
                  <c:v>-1.788199803377E-3</c:v>
                </c:pt>
                <c:pt idx="930">
                  <c:v>-1.771522778282559E-3</c:v>
                </c:pt>
                <c:pt idx="931">
                  <c:v>-1.7547790550540973E-3</c:v>
                </c:pt>
                <c:pt idx="932">
                  <c:v>-1.7379692640956427E-3</c:v>
                </c:pt>
                <c:pt idx="933">
                  <c:v>-1.721094038298685E-3</c:v>
                </c:pt>
                <c:pt idx="934">
                  <c:v>-1.7041540130183469E-3</c:v>
                </c:pt>
                <c:pt idx="935">
                  <c:v>-1.6871498260494625E-3</c:v>
                </c:pt>
                <c:pt idx="936">
                  <c:v>-1.6700821176025642E-3</c:v>
                </c:pt>
                <c:pt idx="937">
                  <c:v>-1.6529515302797797E-3</c:v>
                </c:pt>
                <c:pt idx="938">
                  <c:v>-1.6357587090506357E-3</c:v>
                </c:pt>
                <c:pt idx="939">
                  <c:v>-1.6185043012277769E-3</c:v>
                </c:pt>
                <c:pt idx="940">
                  <c:v>-1.6011889564425937E-3</c:v>
                </c:pt>
                <c:pt idx="941">
                  <c:v>-1.5838133266207631E-3</c:v>
                </c:pt>
                <c:pt idx="942">
                  <c:v>-1.5663780659577048E-3</c:v>
                </c:pt>
                <c:pt idx="943">
                  <c:v>-1.5488838308939492E-3</c:v>
                </c:pt>
                <c:pt idx="944">
                  <c:v>-1.5313312800904234E-3</c:v>
                </c:pt>
                <c:pt idx="945">
                  <c:v>-1.5137210744036505E-3</c:v>
                </c:pt>
                <c:pt idx="946">
                  <c:v>-1.4960538768608719E-3</c:v>
                </c:pt>
                <c:pt idx="947">
                  <c:v>-1.4783303526350812E-3</c:v>
                </c:pt>
                <c:pt idx="948">
                  <c:v>-1.4605511690199806E-3</c:v>
                </c:pt>
                <c:pt idx="949">
                  <c:v>-1.4427169954048581E-3</c:v>
                </c:pt>
                <c:pt idx="950">
                  <c:v>-1.424828503249385E-3</c:v>
                </c:pt>
                <c:pt idx="951">
                  <c:v>-1.4068863660583349E-3</c:v>
                </c:pt>
                <c:pt idx="952">
                  <c:v>-1.3888912593562259E-3</c:v>
                </c:pt>
                <c:pt idx="953">
                  <c:v>-1.3708438606618867E-3</c:v>
                </c:pt>
                <c:pt idx="954">
                  <c:v>-1.3527448494629487E-3</c:v>
                </c:pt>
                <c:pt idx="955">
                  <c:v>-1.3345949071902634E-3</c:v>
                </c:pt>
                <c:pt idx="956">
                  <c:v>-1.3163947171922459E-3</c:v>
                </c:pt>
                <c:pt idx="957">
                  <c:v>-1.2981449647091455E-3</c:v>
                </c:pt>
                <c:pt idx="958">
                  <c:v>-1.2798463368472487E-3</c:v>
                </c:pt>
                <c:pt idx="959">
                  <c:v>-1.2614995225530079E-3</c:v>
                </c:pt>
                <c:pt idx="960">
                  <c:v>-1.2431052125871035E-3</c:v>
                </c:pt>
                <c:pt idx="961">
                  <c:v>-1.2246640994984345E-3</c:v>
                </c:pt>
                <c:pt idx="962">
                  <c:v>-1.206176877598047E-3</c:v>
                </c:pt>
                <c:pt idx="963">
                  <c:v>-1.1876442429329906E-3</c:v>
                </c:pt>
                <c:pt idx="964">
                  <c:v>-1.1690668932601144E-3</c:v>
                </c:pt>
                <c:pt idx="965">
                  <c:v>-1.1504455280197941E-3</c:v>
                </c:pt>
                <c:pt idx="966">
                  <c:v>-1.131780848309599E-3</c:v>
                </c:pt>
                <c:pt idx="967">
                  <c:v>-1.1130735568578964E-3</c:v>
                </c:pt>
                <c:pt idx="968">
                  <c:v>-1.0943243579973922E-3</c:v>
                </c:pt>
                <c:pt idx="969">
                  <c:v>-1.0755339576386141E-3</c:v>
                </c:pt>
                <c:pt idx="970">
                  <c:v>-1.0567030632433318E-3</c:v>
                </c:pt>
                <c:pt idx="971">
                  <c:v>-1.0378323837979242E-3</c:v>
                </c:pt>
                <c:pt idx="972">
                  <c:v>-1.0189226297866827E-3</c:v>
                </c:pt>
                <c:pt idx="973">
                  <c:v>-9.9997451316506366E-4</c:v>
                </c:pt>
                <c:pt idx="974">
                  <c:v>-9.8098874733288126E-4</c:v>
                </c:pt>
                <c:pt idx="975">
                  <c:v>-9.6196604710744997E-4</c:v>
                </c:pt>
                <c:pt idx="976">
                  <c:v>-9.4290712869666963E-4</c:v>
                </c:pt>
                <c:pt idx="977">
                  <c:v>-9.2381270967206133E-4</c:v>
                </c:pt>
                <c:pt idx="978">
                  <c:v>-9.0468350894175016E-4</c:v>
                </c:pt>
                <c:pt idx="979">
                  <c:v>-8.8552024672339854E-4</c:v>
                </c:pt>
                <c:pt idx="980">
                  <c:v>-8.6632364451708934E-4</c:v>
                </c:pt>
                <c:pt idx="981">
                  <c:v>-8.4709442507816175E-4</c:v>
                </c:pt>
                <c:pt idx="982">
                  <c:v>-8.2783331239000009E-4</c:v>
                </c:pt>
                <c:pt idx="983">
                  <c:v>-8.0854103163677347E-4</c:v>
                </c:pt>
                <c:pt idx="984">
                  <c:v>-7.8921830917613538E-4</c:v>
                </c:pt>
                <c:pt idx="985">
                  <c:v>-7.6986587251187384E-4</c:v>
                </c:pt>
                <c:pt idx="986">
                  <c:v>-7.5048445026652203E-4</c:v>
                </c:pt>
                <c:pt idx="987">
                  <c:v>-7.3107477215392518E-4</c:v>
                </c:pt>
                <c:pt idx="988">
                  <c:v>-7.1163756895176687E-4</c:v>
                </c:pt>
                <c:pt idx="989">
                  <c:v>-6.9217357247405473E-4</c:v>
                </c:pt>
                <c:pt idx="990">
                  <c:v>-6.7268351554356789E-4</c:v>
                </c:pt>
                <c:pt idx="991">
                  <c:v>-6.5316813196426577E-4</c:v>
                </c:pt>
                <c:pt idx="992">
                  <c:v>-6.3362815649366103E-4</c:v>
                </c:pt>
                <c:pt idx="993">
                  <c:v>-6.1406432481515448E-4</c:v>
                </c:pt>
                <c:pt idx="994">
                  <c:v>-5.9447737351033762E-4</c:v>
                </c:pt>
                <c:pt idx="995">
                  <c:v>-5.7486804003125964E-4</c:v>
                </c:pt>
                <c:pt idx="996">
                  <c:v>-5.5523706267266272E-4</c:v>
                </c:pt>
                <c:pt idx="997">
                  <c:v>-5.355851805441843E-4</c:v>
                </c:pt>
                <c:pt idx="998">
                  <c:v>-5.1591313354253034E-4</c:v>
                </c:pt>
                <c:pt idx="999">
                  <c:v>-4.9622166232361775E-4</c:v>
                </c:pt>
                <c:pt idx="1000">
                  <c:v>-4.7651150827468795E-4</c:v>
                </c:pt>
                <c:pt idx="1001">
                  <c:v>-4.5678341348639491E-4</c:v>
                </c:pt>
                <c:pt idx="1002">
                  <c:v>-4.3703812072486386E-4</c:v>
                </c:pt>
                <c:pt idx="1003">
                  <c:v>-4.1727637340372695E-4</c:v>
                </c:pt>
                <c:pt idx="1004">
                  <c:v>-3.9749891555613317E-4</c:v>
                </c:pt>
                <c:pt idx="1005">
                  <c:v>-3.7770649180673559E-4</c:v>
                </c:pt>
                <c:pt idx="1006">
                  <c:v>-3.5789984734365592E-4</c:v>
                </c:pt>
                <c:pt idx="1007">
                  <c:v>-3.380797278904283E-4</c:v>
                </c:pt>
                <c:pt idx="1008">
                  <c:v>-3.1824687967792247E-4</c:v>
                </c:pt>
                <c:pt idx="1009">
                  <c:v>-2.9840204941624813E-4</c:v>
                </c:pt>
                <c:pt idx="1010">
                  <c:v>-2.7854598426664112E-4</c:v>
                </c:pt>
                <c:pt idx="1011">
                  <c:v>-2.5867943181333275E-4</c:v>
                </c:pt>
                <c:pt idx="1012">
                  <c:v>-2.3880314003540319E-4</c:v>
                </c:pt>
                <c:pt idx="1013">
                  <c:v>-2.1891785727861976E-4</c:v>
                </c:pt>
                <c:pt idx="1014">
                  <c:v>-1.9902433222726161E-4</c:v>
                </c:pt>
                <c:pt idx="1015">
                  <c:v>-1.7912331387593173E-4</c:v>
                </c:pt>
                <c:pt idx="1016">
                  <c:v>-1.5921555150135726E-4</c:v>
                </c:pt>
                <c:pt idx="1017">
                  <c:v>-1.393017946341787E-4</c:v>
                </c:pt>
                <c:pt idx="1018">
                  <c:v>-1.1938279303073046E-4</c:v>
                </c:pt>
                <c:pt idx="1019">
                  <c:v>-9.9459296644811997E-5</c:v>
                </c:pt>
                <c:pt idx="1020">
                  <c:v>-7.953205559945219E-5</c:v>
                </c:pt>
                <c:pt idx="1021">
                  <c:v>-5.9601820158666941E-5</c:v>
                </c:pt>
                <c:pt idx="1022">
                  <c:v>-3.966934069921167E-5</c:v>
                </c:pt>
                <c:pt idx="1023">
                  <c:v>-1.9735367682329468E-5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1D-4842-96EE-3726E5C50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802336"/>
        <c:axId val="304802728"/>
      </c:lineChart>
      <c:catAx>
        <c:axId val="3048015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04801944"/>
        <c:crosses val="autoZero"/>
        <c:auto val="1"/>
        <c:lblAlgn val="ctr"/>
        <c:lblOffset val="100"/>
        <c:tickMarkSkip val="1"/>
        <c:noMultiLvlLbl val="0"/>
      </c:catAx>
      <c:valAx>
        <c:axId val="304801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4801552"/>
        <c:crosses val="autoZero"/>
        <c:crossBetween val="midCat"/>
      </c:valAx>
      <c:catAx>
        <c:axId val="304802336"/>
        <c:scaling>
          <c:orientation val="minMax"/>
        </c:scaling>
        <c:delete val="1"/>
        <c:axPos val="b"/>
        <c:majorTickMark val="out"/>
        <c:minorTickMark val="none"/>
        <c:tickLblPos val="none"/>
        <c:crossAx val="304802728"/>
        <c:crosses val="autoZero"/>
        <c:auto val="1"/>
        <c:lblAlgn val="ctr"/>
        <c:lblOffset val="100"/>
        <c:noMultiLvlLbl val="0"/>
      </c:catAx>
      <c:valAx>
        <c:axId val="304802728"/>
        <c:scaling>
          <c:orientation val="minMax"/>
        </c:scaling>
        <c:delete val="0"/>
        <c:axPos val="r"/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4802336"/>
        <c:crosses val="max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77" r="0.75000000000000377" t="1" header="0.5" footer="0.5"/>
    <c:pageSetup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32008057381545"/>
          <c:y val="0.17653679220950261"/>
          <c:w val="0.85500404313570599"/>
          <c:h val="0.707393756409423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53D99"/>
            </a:solidFill>
          </c:spPr>
          <c:invertIfNegative val="0"/>
          <c:val>
            <c:numRef>
              <c:f>'3-2'!$M$48:$M$87</c:f>
              <c:numCache>
                <c:formatCode>0.0000</c:formatCode>
                <c:ptCount val="40"/>
                <c:pt idx="0">
                  <c:v>2.3518080235983856</c:v>
                </c:pt>
                <c:pt idx="1">
                  <c:v>3.9652928425212191E-5</c:v>
                </c:pt>
                <c:pt idx="2">
                  <c:v>0.9139113821389222</c:v>
                </c:pt>
                <c:pt idx="3">
                  <c:v>1.2059405728827244E-7</c:v>
                </c:pt>
                <c:pt idx="4">
                  <c:v>0.30467111243008954</c:v>
                </c:pt>
                <c:pt idx="5">
                  <c:v>3.9654913291488622E-5</c:v>
                </c:pt>
                <c:pt idx="6">
                  <c:v>0.30464307221844578</c:v>
                </c:pt>
                <c:pt idx="7">
                  <c:v>1.2036164765630836E-7</c:v>
                </c:pt>
                <c:pt idx="8">
                  <c:v>0.18282662902350005</c:v>
                </c:pt>
                <c:pt idx="9">
                  <c:v>3.965890623010719E-5</c:v>
                </c:pt>
                <c:pt idx="10">
                  <c:v>0.18279858597372317</c:v>
                </c:pt>
                <c:pt idx="11">
                  <c:v>1.2071583783888549E-7</c:v>
                </c:pt>
                <c:pt idx="12">
                  <c:v>0.13061412397206365</c:v>
                </c:pt>
                <c:pt idx="13">
                  <c:v>3.9664862497650637E-5</c:v>
                </c:pt>
                <c:pt idx="14">
                  <c:v>0.13058607673270431</c:v>
                </c:pt>
                <c:pt idx="15">
                  <c:v>1.2054424228206073E-7</c:v>
                </c:pt>
                <c:pt idx="16">
                  <c:v>0.10161228211636249</c:v>
                </c:pt>
                <c:pt idx="17">
                  <c:v>3.9672851711923932E-5</c:v>
                </c:pt>
                <c:pt idx="18">
                  <c:v>0.10158422919836878</c:v>
                </c:pt>
                <c:pt idx="19">
                  <c:v>1.2095931081406283E-7</c:v>
                </c:pt>
                <c:pt idx="20">
                  <c:v>8.3160745552067414E-2</c:v>
                </c:pt>
                <c:pt idx="21">
                  <c:v>3.9682784440877127E-5</c:v>
                </c:pt>
                <c:pt idx="22">
                  <c:v>8.3132685647436255E-2</c:v>
                </c:pt>
                <c:pt idx="23">
                  <c:v>1.2084844309596827E-7</c:v>
                </c:pt>
                <c:pt idx="24">
                  <c:v>7.039014674824251E-2</c:v>
                </c:pt>
                <c:pt idx="25">
                  <c:v>3.9694776646847097E-5</c:v>
                </c:pt>
                <c:pt idx="26">
                  <c:v>7.0362078319770038E-2</c:v>
                </c:pt>
                <c:pt idx="27">
                  <c:v>1.2132434868665853E-7</c:v>
                </c:pt>
                <c:pt idx="28">
                  <c:v>6.1028114654156682E-2</c:v>
                </c:pt>
                <c:pt idx="29">
                  <c:v>3.9708694277715634E-5</c:v>
                </c:pt>
                <c:pt idx="30">
                  <c:v>6.100003643599685E-2</c:v>
                </c:pt>
                <c:pt idx="31">
                  <c:v>1.2127408579091079E-7</c:v>
                </c:pt>
                <c:pt idx="32">
                  <c:v>5.387163010505238E-2</c:v>
                </c:pt>
                <c:pt idx="33">
                  <c:v>3.9724699539999428E-5</c:v>
                </c:pt>
                <c:pt idx="34">
                  <c:v>5.3843540510760471E-2</c:v>
                </c:pt>
                <c:pt idx="35">
                  <c:v>1.2181073847716157E-7</c:v>
                </c:pt>
                <c:pt idx="36">
                  <c:v>4.822420856738243E-2</c:v>
                </c:pt>
                <c:pt idx="37">
                  <c:v>3.974261390374262E-5</c:v>
                </c:pt>
                <c:pt idx="38">
                  <c:v>4.8196106371936581E-2</c:v>
                </c:pt>
                <c:pt idx="39">
                  <c:v>1.218209289754857E-7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A-4763-A493-D6BDAD877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803512"/>
        <c:axId val="304803904"/>
      </c:barChart>
      <c:lineChart>
        <c:grouping val="standard"/>
        <c:varyColors val="0"/>
        <c:ser>
          <c:idx val="1"/>
          <c:order val="1"/>
          <c:marker>
            <c:symbol val="none"/>
          </c:marker>
          <c:val>
            <c:numRef>
              <c:f>'3-2'!$U$48:$U$87</c:f>
              <c:numCache>
                <c:formatCode>0.000</c:formatCode>
                <c:ptCount val="40"/>
                <c:pt idx="1">
                  <c:v>0</c:v>
                </c:pt>
                <c:pt idx="2">
                  <c:v>1.8369497964530228</c:v>
                </c:pt>
                <c:pt idx="3">
                  <c:v>0</c:v>
                </c:pt>
                <c:pt idx="4">
                  <c:v>1.0265307686061009</c:v>
                </c:pt>
                <c:pt idx="5">
                  <c:v>0</c:v>
                </c:pt>
                <c:pt idx="6">
                  <c:v>0.54027935189794796</c:v>
                </c:pt>
                <c:pt idx="7">
                  <c:v>0</c:v>
                </c:pt>
                <c:pt idx="8">
                  <c:v>0.27013967594897398</c:v>
                </c:pt>
                <c:pt idx="9">
                  <c:v>0</c:v>
                </c:pt>
                <c:pt idx="10">
                  <c:v>0.18909777316428175</c:v>
                </c:pt>
                <c:pt idx="11">
                  <c:v>0</c:v>
                </c:pt>
                <c:pt idx="12">
                  <c:v>0.15992268816179256</c:v>
                </c:pt>
                <c:pt idx="13">
                  <c:v>0</c:v>
                </c:pt>
                <c:pt idx="14">
                  <c:v>0.1386717003204733</c:v>
                </c:pt>
                <c:pt idx="15">
                  <c:v>0</c:v>
                </c:pt>
                <c:pt idx="16">
                  <c:v>0.12235738263571173</c:v>
                </c:pt>
                <c:pt idx="17">
                  <c:v>0</c:v>
                </c:pt>
                <c:pt idx="18">
                  <c:v>0.10947765814774207</c:v>
                </c:pt>
                <c:pt idx="19">
                  <c:v>0</c:v>
                </c:pt>
                <c:pt idx="20">
                  <c:v>9.9051214514623787E-2</c:v>
                </c:pt>
                <c:pt idx="21">
                  <c:v>0</c:v>
                </c:pt>
                <c:pt idx="22">
                  <c:v>9.0438065426395625E-2</c:v>
                </c:pt>
                <c:pt idx="23">
                  <c:v>0</c:v>
                </c:pt>
                <c:pt idx="24">
                  <c:v>8.3203020192283983E-2</c:v>
                </c:pt>
                <c:pt idx="25">
                  <c:v>0</c:v>
                </c:pt>
                <c:pt idx="26">
                  <c:v>7.7039833511374056E-2</c:v>
                </c:pt>
                <c:pt idx="27">
                  <c:v>0</c:v>
                </c:pt>
                <c:pt idx="28">
                  <c:v>7.1726741545072401E-2</c:v>
                </c:pt>
                <c:pt idx="29">
                  <c:v>0</c:v>
                </c:pt>
                <c:pt idx="30">
                  <c:v>6.7099209832487086E-2</c:v>
                </c:pt>
                <c:pt idx="31">
                  <c:v>0</c:v>
                </c:pt>
                <c:pt idx="32">
                  <c:v>6.3032591054760584E-2</c:v>
                </c:pt>
                <c:pt idx="33">
                  <c:v>0</c:v>
                </c:pt>
                <c:pt idx="34">
                  <c:v>5.9430728708774271E-2</c:v>
                </c:pt>
                <c:pt idx="35">
                  <c:v>0</c:v>
                </c:pt>
                <c:pt idx="36">
                  <c:v>5.6218256886678364E-2</c:v>
                </c:pt>
                <c:pt idx="37">
                  <c:v>0</c:v>
                </c:pt>
                <c:pt idx="38">
                  <c:v>5.3335269354028193E-2</c:v>
                </c:pt>
                <c:pt idx="3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5A-4763-A493-D6BDAD877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803512"/>
        <c:axId val="304803904"/>
      </c:lineChart>
      <c:catAx>
        <c:axId val="304803512"/>
        <c:scaling>
          <c:orientation val="minMax"/>
        </c:scaling>
        <c:delete val="0"/>
        <c:axPos val="b"/>
        <c:majorTickMark val="out"/>
        <c:minorTickMark val="none"/>
        <c:tickLblPos val="nextTo"/>
        <c:crossAx val="304803904"/>
        <c:crosses val="autoZero"/>
        <c:auto val="1"/>
        <c:lblAlgn val="ctr"/>
        <c:lblOffset val="100"/>
        <c:noMultiLvlLbl val="0"/>
      </c:catAx>
      <c:valAx>
        <c:axId val="304803904"/>
        <c:scaling>
          <c:orientation val="minMax"/>
        </c:scaling>
        <c:delete val="0"/>
        <c:axPos val="l"/>
        <c:majorGridlines/>
        <c:numFmt formatCode="0.000" sourceLinked="0"/>
        <c:majorTickMark val="out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tx2">
                    <a:lumMod val="75000"/>
                  </a:schemeClr>
                </a:solidFill>
              </a:defRPr>
            </a:pPr>
            <a:endParaRPr lang="en-US"/>
          </a:p>
        </c:txPr>
        <c:crossAx val="304803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77" l="0.70000000000000062" r="0.70000000000000062" t="0.75000000000000377" header="0.30000000000000032" footer="0.30000000000000032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486315853236642E-2"/>
          <c:y val="0.11660273212979531"/>
          <c:w val="0.76148877860108177"/>
          <c:h val="0.76448020571949982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'3-2'!$B$29:$B$1051</c:f>
              <c:numCache>
                <c:formatCode>General</c:formatCode>
                <c:ptCount val="1023"/>
                <c:pt idx="0">
                  <c:v>3.9869056483992744</c:v>
                </c:pt>
                <c:pt idx="1">
                  <c:v>5.9801708372974245</c:v>
                </c:pt>
                <c:pt idx="2">
                  <c:v>7.9732108717460441</c:v>
                </c:pt>
                <c:pt idx="3">
                  <c:v>9.9659507134487271</c:v>
                </c:pt>
                <c:pt idx="4">
                  <c:v>11.958315335411372</c:v>
                </c:pt>
                <c:pt idx="5">
                  <c:v>13.950229724766976</c:v>
                </c:pt>
                <c:pt idx="6">
                  <c:v>15.941618885599853</c:v>
                </c:pt>
                <c:pt idx="7">
                  <c:v>17.932407841769276</c:v>
                </c:pt>
                <c:pt idx="8">
                  <c:v>19.922521639732313</c:v>
                </c:pt>
                <c:pt idx="9">
                  <c:v>21.911885351365864</c:v>
                </c:pt>
                <c:pt idx="10">
                  <c:v>23.900424076787704</c:v>
                </c:pt>
                <c:pt idx="11">
                  <c:v>25.888062947176468</c:v>
                </c:pt>
                <c:pt idx="12">
                  <c:v>27.874727127590511</c:v>
                </c:pt>
                <c:pt idx="13">
                  <c:v>29.860341819785404</c:v>
                </c:pt>
                <c:pt idx="14">
                  <c:v>31.844832265030139</c:v>
                </c:pt>
                <c:pt idx="15">
                  <c:v>33.828123746921804</c:v>
                </c:pt>
                <c:pt idx="16">
                  <c:v>35.810141594198655</c:v>
                </c:pt>
                <c:pt idx="17">
                  <c:v>37.790811183551504</c:v>
                </c:pt>
                <c:pt idx="18">
                  <c:v>39.770057942433318</c:v>
                </c:pt>
                <c:pt idx="19">
                  <c:v>41.747807351866847</c:v>
                </c:pt>
                <c:pt idx="20">
                  <c:v>43.723984949250337</c:v>
                </c:pt>
                <c:pt idx="21">
                  <c:v>45.698516331160988</c:v>
                </c:pt>
                <c:pt idx="22">
                  <c:v>47.671327156156323</c:v>
                </c:pt>
                <c:pt idx="23">
                  <c:v>49.642343147573115</c:v>
                </c:pt>
                <c:pt idx="24">
                  <c:v>51.611490096323919</c:v>
                </c:pt>
                <c:pt idx="25">
                  <c:v>53.578693863691065</c:v>
                </c:pt>
                <c:pt idx="26">
                  <c:v>55.543880384118005</c:v>
                </c:pt>
                <c:pt idx="27">
                  <c:v>57.506975667997878</c:v>
                </c:pt>
                <c:pt idx="28">
                  <c:v>59.467905804459235</c:v>
                </c:pt>
                <c:pt idx="29">
                  <c:v>61.426596964148779</c:v>
                </c:pt>
                <c:pt idx="30">
                  <c:v>63.382975402011091</c:v>
                </c:pt>
                <c:pt idx="31">
                  <c:v>65.336967460065111</c:v>
                </c:pt>
                <c:pt idx="32">
                  <c:v>67.288499570177393</c:v>
                </c:pt>
                <c:pt idx="33">
                  <c:v>69.237498256831941</c:v>
                </c:pt>
                <c:pt idx="34">
                  <c:v>71.18389013989659</c:v>
                </c:pt>
                <c:pt idx="35">
                  <c:v>73.127601937385762</c:v>
                </c:pt>
                <c:pt idx="36">
                  <c:v>75.068560468219573</c:v>
                </c:pt>
                <c:pt idx="37">
                  <c:v>77.006692654979076</c:v>
                </c:pt>
                <c:pt idx="38">
                  <c:v>78.941925526657698</c:v>
                </c:pt>
                <c:pt idx="39">
                  <c:v>80.874186221408522</c:v>
                </c:pt>
                <c:pt idx="40">
                  <c:v>82.803401989287636</c:v>
                </c:pt>
                <c:pt idx="41">
                  <c:v>84.729500194993122</c:v>
                </c:pt>
                <c:pt idx="42">
                  <c:v>86.652408320599832</c:v>
                </c:pt>
                <c:pt idx="43">
                  <c:v>88.572053968289637</c:v>
                </c:pt>
                <c:pt idx="44">
                  <c:v>90.488364863077294</c:v>
                </c:pt>
                <c:pt idx="45">
                  <c:v>92.401268855531569</c:v>
                </c:pt>
                <c:pt idx="46">
                  <c:v>94.310693924491659</c:v>
                </c:pt>
                <c:pt idx="47">
                  <c:v>96.216568179778832</c:v>
                </c:pt>
                <c:pt idx="48">
                  <c:v>98.118819864903116</c:v>
                </c:pt>
                <c:pt idx="49">
                  <c:v>100.01737735976488</c:v>
                </c:pt>
                <c:pt idx="50">
                  <c:v>101.91216918335142</c:v>
                </c:pt>
                <c:pt idx="51">
                  <c:v>103.8031239964282</c:v>
                </c:pt>
                <c:pt idx="52">
                  <c:v>105.69017060422476</c:v>
                </c:pt>
                <c:pt idx="53">
                  <c:v>107.5732379591152</c:v>
                </c:pt>
                <c:pt idx="54">
                  <c:v>109.4522551632933</c:v>
                </c:pt>
                <c:pt idx="55">
                  <c:v>111.32715147144152</c:v>
                </c:pt>
                <c:pt idx="56">
                  <c:v>113.19785629339491</c:v>
                </c:pt>
                <c:pt idx="57">
                  <c:v>115.06429919679861</c:v>
                </c:pt>
                <c:pt idx="58">
                  <c:v>116.92640990975976</c:v>
                </c:pt>
                <c:pt idx="59">
                  <c:v>118.78411832349313</c:v>
                </c:pt>
                <c:pt idx="60">
                  <c:v>120.63735449496092</c:v>
                </c:pt>
                <c:pt idx="61">
                  <c:v>122.4860486495059</c:v>
                </c:pt>
                <c:pt idx="62">
                  <c:v>124.33013118347864</c:v>
                </c:pt>
                <c:pt idx="63">
                  <c:v>126.16953266685798</c:v>
                </c:pt>
                <c:pt idx="64">
                  <c:v>128.00418384586507</c:v>
                </c:pt>
                <c:pt idx="65">
                  <c:v>129.83401564557084</c:v>
                </c:pt>
                <c:pt idx="66">
                  <c:v>131.65895917249676</c:v>
                </c:pt>
                <c:pt idx="67">
                  <c:v>133.47894571720849</c:v>
                </c:pt>
                <c:pt idx="68">
                  <c:v>135.293906756903</c:v>
                </c:pt>
                <c:pt idx="69">
                  <c:v>137.10377395798827</c:v>
                </c:pt>
                <c:pt idx="70">
                  <c:v>138.90847917865625</c:v>
                </c:pt>
                <c:pt idx="71">
                  <c:v>140.70795447144835</c:v>
                </c:pt>
                <c:pt idx="72">
                  <c:v>142.5021320858136</c:v>
                </c:pt>
                <c:pt idx="73">
                  <c:v>144.29094447065955</c:v>
                </c:pt>
                <c:pt idx="74">
                  <c:v>146.07432427689557</c:v>
                </c:pt>
                <c:pt idx="75">
                  <c:v>147.85220435996848</c:v>
                </c:pt>
                <c:pt idx="76">
                  <c:v>149.62451778239068</c:v>
                </c:pt>
                <c:pt idx="77">
                  <c:v>151.39119781626025</c:v>
                </c:pt>
                <c:pt idx="78">
                  <c:v>153.15217794577333</c:v>
                </c:pt>
                <c:pt idx="79">
                  <c:v>154.90739186972843</c:v>
                </c:pt>
                <c:pt idx="80">
                  <c:v>156.65677350402262</c:v>
                </c:pt>
                <c:pt idx="81">
                  <c:v>158.40025698413979</c:v>
                </c:pt>
                <c:pt idx="82">
                  <c:v>160.13777666763019</c:v>
                </c:pt>
                <c:pt idx="83">
                  <c:v>161.86926713658215</c:v>
                </c:pt>
                <c:pt idx="84">
                  <c:v>163.59466320008491</c:v>
                </c:pt>
                <c:pt idx="85">
                  <c:v>165.31389989668307</c:v>
                </c:pt>
                <c:pt idx="86">
                  <c:v>167.02691249682252</c:v>
                </c:pt>
                <c:pt idx="87">
                  <c:v>168.73363650528739</c:v>
                </c:pt>
                <c:pt idx="88">
                  <c:v>170.43400766362834</c:v>
                </c:pt>
                <c:pt idx="89">
                  <c:v>172.12796195258198</c:v>
                </c:pt>
                <c:pt idx="90">
                  <c:v>173.81543559448113</c:v>
                </c:pt>
                <c:pt idx="91">
                  <c:v>175.49636505565599</c:v>
                </c:pt>
                <c:pt idx="92">
                  <c:v>177.17068704882638</c:v>
                </c:pt>
                <c:pt idx="93">
                  <c:v>178.83833853548435</c:v>
                </c:pt>
                <c:pt idx="94">
                  <c:v>180.49925672826774</c:v>
                </c:pt>
                <c:pt idx="95">
                  <c:v>182.15337909332396</c:v>
                </c:pt>
                <c:pt idx="96">
                  <c:v>183.80064335266454</c:v>
                </c:pt>
                <c:pt idx="97">
                  <c:v>185.44098748650978</c:v>
                </c:pt>
                <c:pt idx="98">
                  <c:v>187.074349735624</c:v>
                </c:pt>
                <c:pt idx="99">
                  <c:v>188.70066860364059</c:v>
                </c:pt>
                <c:pt idx="100">
                  <c:v>190.31988285937743</c:v>
                </c:pt>
                <c:pt idx="101">
                  <c:v>191.93193153914234</c:v>
                </c:pt>
                <c:pt idx="102">
                  <c:v>193.5367539490282</c:v>
                </c:pt>
                <c:pt idx="103">
                  <c:v>195.13428966719823</c:v>
                </c:pt>
                <c:pt idx="104">
                  <c:v>196.72447854616087</c:v>
                </c:pt>
                <c:pt idx="105">
                  <c:v>198.3072607150342</c:v>
                </c:pt>
                <c:pt idx="106">
                  <c:v>199.88257658180029</c:v>
                </c:pt>
                <c:pt idx="107">
                  <c:v>201.45036683554869</c:v>
                </c:pt>
                <c:pt idx="108">
                  <c:v>203.01057244870967</c:v>
                </c:pt>
                <c:pt idx="109">
                  <c:v>204.56313467927635</c:v>
                </c:pt>
                <c:pt idx="110">
                  <c:v>206.10799507301658</c:v>
                </c:pt>
                <c:pt idx="111">
                  <c:v>207.64509546567376</c:v>
                </c:pt>
                <c:pt idx="112">
                  <c:v>209.17437798515653</c:v>
                </c:pt>
                <c:pt idx="113">
                  <c:v>210.6957850537178</c:v>
                </c:pt>
                <c:pt idx="114">
                  <c:v>212.20925939012261</c:v>
                </c:pt>
                <c:pt idx="115">
                  <c:v>213.7147440118047</c:v>
                </c:pt>
                <c:pt idx="116">
                  <c:v>215.21218223701186</c:v>
                </c:pt>
                <c:pt idx="117">
                  <c:v>216.70151768694018</c:v>
                </c:pt>
                <c:pt idx="118">
                  <c:v>218.18269428785649</c:v>
                </c:pt>
                <c:pt idx="119">
                  <c:v>219.65565627320981</c:v>
                </c:pt>
                <c:pt idx="120">
                  <c:v>221.12034818573082</c:v>
                </c:pt>
                <c:pt idx="121">
                  <c:v>222.5767148795197</c:v>
                </c:pt>
                <c:pt idx="122">
                  <c:v>224.02470152212265</c:v>
                </c:pt>
                <c:pt idx="123">
                  <c:v>225.46425359659619</c:v>
                </c:pt>
                <c:pt idx="124">
                  <c:v>226.89531690355992</c:v>
                </c:pt>
                <c:pt idx="125">
                  <c:v>228.31783756323668</c:v>
                </c:pt>
                <c:pt idx="126">
                  <c:v>229.73176201748166</c:v>
                </c:pt>
                <c:pt idx="127">
                  <c:v>231.13703703179863</c:v>
                </c:pt>
                <c:pt idx="128">
                  <c:v>232.53360969734405</c:v>
                </c:pt>
                <c:pt idx="129">
                  <c:v>233.92142743291961</c:v>
                </c:pt>
                <c:pt idx="130">
                  <c:v>235.30043798695135</c:v>
                </c:pt>
                <c:pt idx="131">
                  <c:v>236.67058943945727</c:v>
                </c:pt>
                <c:pt idx="132">
                  <c:v>238.03183020400209</c:v>
                </c:pt>
                <c:pt idx="133">
                  <c:v>239.3841090296394</c:v>
                </c:pt>
                <c:pt idx="134">
                  <c:v>240.72737500284134</c:v>
                </c:pt>
                <c:pt idx="135">
                  <c:v>242.06157754941543</c:v>
                </c:pt>
                <c:pt idx="136">
                  <c:v>243.38666643640883</c:v>
                </c:pt>
                <c:pt idx="137">
                  <c:v>244.70259177399942</c:v>
                </c:pt>
                <c:pt idx="138">
                  <c:v>246.0093040173744</c:v>
                </c:pt>
                <c:pt idx="139">
                  <c:v>247.30675396859547</c:v>
                </c:pt>
                <c:pt idx="140">
                  <c:v>248.5948927784512</c:v>
                </c:pt>
                <c:pt idx="141">
                  <c:v>249.87367194829619</c:v>
                </c:pt>
                <c:pt idx="142">
                  <c:v>251.14304333187718</c:v>
                </c:pt>
                <c:pt idx="143">
                  <c:v>252.40295913714553</c:v>
                </c:pt>
                <c:pt idx="144">
                  <c:v>253.65337192805683</c:v>
                </c:pt>
                <c:pt idx="145">
                  <c:v>254.89423462635679</c:v>
                </c:pt>
                <c:pt idx="146">
                  <c:v>256.12550051335364</c:v>
                </c:pt>
                <c:pt idx="147">
                  <c:v>257.34712323167724</c:v>
                </c:pt>
                <c:pt idx="148">
                  <c:v>258.55905678702442</c:v>
                </c:pt>
                <c:pt idx="149">
                  <c:v>259.76125554989056</c:v>
                </c:pt>
                <c:pt idx="150">
                  <c:v>260.95367425728779</c:v>
                </c:pt>
                <c:pt idx="151">
                  <c:v>262.13626801444877</c:v>
                </c:pt>
                <c:pt idx="152">
                  <c:v>263.30899229651737</c:v>
                </c:pt>
                <c:pt idx="153">
                  <c:v>264.47180295022491</c:v>
                </c:pt>
                <c:pt idx="154">
                  <c:v>265.62465619555235</c:v>
                </c:pt>
                <c:pt idx="155">
                  <c:v>266.76750862737885</c:v>
                </c:pt>
                <c:pt idx="156">
                  <c:v>267.90031721711591</c:v>
                </c:pt>
                <c:pt idx="157">
                  <c:v>269.02303931432743</c:v>
                </c:pt>
                <c:pt idx="158">
                  <c:v>270.13563264833533</c:v>
                </c:pt>
                <c:pt idx="159">
                  <c:v>271.2380553298114</c:v>
                </c:pt>
                <c:pt idx="160">
                  <c:v>272.33026585235399</c:v>
                </c:pt>
                <c:pt idx="161">
                  <c:v>273.41222309405117</c:v>
                </c:pt>
                <c:pt idx="162">
                  <c:v>274.48388631902873</c:v>
                </c:pt>
                <c:pt idx="163">
                  <c:v>275.54521517898377</c:v>
                </c:pt>
                <c:pt idx="164">
                  <c:v>276.59616971470422</c:v>
                </c:pt>
                <c:pt idx="165">
                  <c:v>277.63671035757301</c:v>
                </c:pt>
                <c:pt idx="166">
                  <c:v>278.66679793105789</c:v>
                </c:pt>
                <c:pt idx="167">
                  <c:v>279.68639365218638</c:v>
                </c:pt>
                <c:pt idx="168">
                  <c:v>280.69545913300612</c:v>
                </c:pt>
                <c:pt idx="169">
                  <c:v>281.69395638203019</c:v>
                </c:pt>
                <c:pt idx="170">
                  <c:v>282.68184780566713</c:v>
                </c:pt>
                <c:pt idx="171">
                  <c:v>283.6590962096368</c:v>
                </c:pt>
                <c:pt idx="172">
                  <c:v>284.62566480037049</c:v>
                </c:pt>
                <c:pt idx="173">
                  <c:v>285.58151718639635</c:v>
                </c:pt>
                <c:pt idx="174">
                  <c:v>286.52661737970942</c:v>
                </c:pt>
                <c:pt idx="175">
                  <c:v>287.46092979712654</c:v>
                </c:pt>
                <c:pt idx="176">
                  <c:v>288.38441926162631</c:v>
                </c:pt>
                <c:pt idx="177">
                  <c:v>289.29705100367318</c:v>
                </c:pt>
                <c:pt idx="178">
                  <c:v>290.19879066252685</c:v>
                </c:pt>
                <c:pt idx="179">
                  <c:v>291.08960428753568</c:v>
                </c:pt>
                <c:pt idx="180">
                  <c:v>291.96945833941516</c:v>
                </c:pt>
                <c:pt idx="181">
                  <c:v>292.83831969151055</c:v>
                </c:pt>
                <c:pt idx="182">
                  <c:v>293.69615563104406</c:v>
                </c:pt>
                <c:pt idx="183">
                  <c:v>294.54293386034664</c:v>
                </c:pt>
                <c:pt idx="184">
                  <c:v>295.37862249807381</c:v>
                </c:pt>
                <c:pt idx="185">
                  <c:v>296.20319008040627</c:v>
                </c:pt>
                <c:pt idx="186">
                  <c:v>297.01660556223425</c:v>
                </c:pt>
                <c:pt idx="187">
                  <c:v>297.81883831832636</c:v>
                </c:pt>
                <c:pt idx="188">
                  <c:v>298.60985814448287</c:v>
                </c:pt>
                <c:pt idx="189">
                  <c:v>299.3896352586728</c:v>
                </c:pt>
                <c:pt idx="190">
                  <c:v>300.15814030215512</c:v>
                </c:pt>
                <c:pt idx="191">
                  <c:v>300.91534434058406</c:v>
                </c:pt>
                <c:pt idx="192">
                  <c:v>301.66121886509887</c:v>
                </c:pt>
                <c:pt idx="193">
                  <c:v>302.39573579339674</c:v>
                </c:pt>
                <c:pt idx="194">
                  <c:v>303.11886747079035</c:v>
                </c:pt>
                <c:pt idx="195">
                  <c:v>303.83058667124897</c:v>
                </c:pt>
                <c:pt idx="196">
                  <c:v>304.5308665984237</c:v>
                </c:pt>
                <c:pt idx="197">
                  <c:v>305.21968088665608</c:v>
                </c:pt>
                <c:pt idx="198">
                  <c:v>305.89700360197094</c:v>
                </c:pt>
                <c:pt idx="199">
                  <c:v>306.56280924305281</c:v>
                </c:pt>
                <c:pt idx="200">
                  <c:v>307.21707274220603</c:v>
                </c:pt>
                <c:pt idx="201">
                  <c:v>307.85976946629853</c:v>
                </c:pt>
                <c:pt idx="202">
                  <c:v>308.49087521768928</c:v>
                </c:pt>
                <c:pt idx="203">
                  <c:v>309.1103662351394</c:v>
                </c:pt>
                <c:pt idx="204">
                  <c:v>309.71821919470671</c:v>
                </c:pt>
                <c:pt idx="205">
                  <c:v>310.31441121062375</c:v>
                </c:pt>
                <c:pt idx="206">
                  <c:v>310.89891983615973</c:v>
                </c:pt>
                <c:pt idx="207">
                  <c:v>311.47172306446544</c:v>
                </c:pt>
                <c:pt idx="208">
                  <c:v>312.03279932940194</c:v>
                </c:pt>
                <c:pt idx="209">
                  <c:v>312.58212750635226</c:v>
                </c:pt>
                <c:pt idx="210">
                  <c:v>313.11968691301718</c:v>
                </c:pt>
                <c:pt idx="211">
                  <c:v>313.64545731019359</c:v>
                </c:pt>
                <c:pt idx="212">
                  <c:v>314.15941890253652</c:v>
                </c:pt>
                <c:pt idx="213">
                  <c:v>314.66155233930448</c:v>
                </c:pt>
                <c:pt idx="214">
                  <c:v>315.15183871508833</c:v>
                </c:pt>
                <c:pt idx="215">
                  <c:v>315.63025957052247</c:v>
                </c:pt>
                <c:pt idx="216">
                  <c:v>316.09679689298036</c:v>
                </c:pt>
                <c:pt idx="217">
                  <c:v>316.55143311725243</c:v>
                </c:pt>
                <c:pt idx="218">
                  <c:v>316.99415112620738</c:v>
                </c:pt>
                <c:pt idx="219">
                  <c:v>317.42493425143698</c:v>
                </c:pt>
                <c:pt idx="220">
                  <c:v>317.8437662738832</c:v>
                </c:pt>
                <c:pt idx="221">
                  <c:v>318.25063142444913</c:v>
                </c:pt>
                <c:pt idx="222">
                  <c:v>318.64551438459262</c:v>
                </c:pt>
                <c:pt idx="223">
                  <c:v>319.02840028690304</c:v>
                </c:pt>
                <c:pt idx="224">
                  <c:v>319.39927471566102</c:v>
                </c:pt>
                <c:pt idx="225">
                  <c:v>319.75812370738123</c:v>
                </c:pt>
                <c:pt idx="226">
                  <c:v>320.10493375133808</c:v>
                </c:pt>
                <c:pt idx="227">
                  <c:v>320.43969179007439</c:v>
                </c:pt>
                <c:pt idx="228">
                  <c:v>320.76238521989308</c:v>
                </c:pt>
                <c:pt idx="229">
                  <c:v>321.0730018913315</c:v>
                </c:pt>
                <c:pt idx="230">
                  <c:v>321.37153010961924</c:v>
                </c:pt>
                <c:pt idx="231">
                  <c:v>321.65795863511806</c:v>
                </c:pt>
                <c:pt idx="232">
                  <c:v>321.93227668374521</c:v>
                </c:pt>
                <c:pt idx="233">
                  <c:v>322.19447392737953</c:v>
                </c:pt>
                <c:pt idx="234">
                  <c:v>322.44454049425013</c:v>
                </c:pt>
                <c:pt idx="235">
                  <c:v>322.68246696930828</c:v>
                </c:pt>
                <c:pt idx="236">
                  <c:v>322.90824439458163</c:v>
                </c:pt>
                <c:pt idx="237">
                  <c:v>323.12186426951178</c:v>
                </c:pt>
                <c:pt idx="238">
                  <c:v>323.32331855127404</c:v>
                </c:pt>
                <c:pt idx="239">
                  <c:v>323.51259965508046</c:v>
                </c:pt>
                <c:pt idx="240">
                  <c:v>323.68970045446525</c:v>
                </c:pt>
                <c:pt idx="241">
                  <c:v>323.85461428155321</c:v>
                </c:pt>
                <c:pt idx="242">
                  <c:v>324.00733492731064</c:v>
                </c:pt>
                <c:pt idx="243">
                  <c:v>324.14785664177936</c:v>
                </c:pt>
                <c:pt idx="244">
                  <c:v>324.27617413429272</c:v>
                </c:pt>
                <c:pt idx="245">
                  <c:v>324.39228257367546</c:v>
                </c:pt>
                <c:pt idx="246">
                  <c:v>324.49617758842504</c:v>
                </c:pt>
                <c:pt idx="247">
                  <c:v>324.58785526687643</c:v>
                </c:pt>
                <c:pt idx="248">
                  <c:v>324.6673121573495</c:v>
                </c:pt>
                <c:pt idx="249">
                  <c:v>324.73454526827874</c:v>
                </c:pt>
                <c:pt idx="250">
                  <c:v>324.78955206832615</c:v>
                </c:pt>
                <c:pt idx="251">
                  <c:v>324.83233048647628</c:v>
                </c:pt>
                <c:pt idx="252">
                  <c:v>324.86287891211447</c:v>
                </c:pt>
                <c:pt idx="253">
                  <c:v>324.88119619508723</c:v>
                </c:pt>
                <c:pt idx="254">
                  <c:v>324.88728164574582</c:v>
                </c:pt>
                <c:pt idx="255">
                  <c:v>324.88113503497198</c:v>
                </c:pt>
                <c:pt idx="256">
                  <c:v>324.86275659418652</c:v>
                </c:pt>
                <c:pt idx="257">
                  <c:v>324.83214701534104</c:v>
                </c:pt>
                <c:pt idx="258">
                  <c:v>324.78930745089127</c:v>
                </c:pt>
                <c:pt idx="259">
                  <c:v>324.73423951375418</c:v>
                </c:pt>
                <c:pt idx="260">
                  <c:v>324.66694527724695</c:v>
                </c:pt>
                <c:pt idx="261">
                  <c:v>324.58742727500896</c:v>
                </c:pt>
                <c:pt idx="262">
                  <c:v>324.49568850090662</c:v>
                </c:pt>
                <c:pt idx="263">
                  <c:v>324.39173240892035</c:v>
                </c:pt>
                <c:pt idx="264">
                  <c:v>324.27556291301471</c:v>
                </c:pt>
                <c:pt idx="265">
                  <c:v>324.14718438699094</c:v>
                </c:pt>
                <c:pt idx="266">
                  <c:v>324.00660166432243</c:v>
                </c:pt>
                <c:pt idx="267">
                  <c:v>323.85382003797264</c:v>
                </c:pt>
                <c:pt idx="268">
                  <c:v>323.68884526019576</c:v>
                </c:pt>
                <c:pt idx="269">
                  <c:v>323.51168354232021</c:v>
                </c:pt>
                <c:pt idx="270">
                  <c:v>323.32234155451488</c:v>
                </c:pt>
                <c:pt idx="271">
                  <c:v>323.12082642553776</c:v>
                </c:pt>
                <c:pt idx="272">
                  <c:v>322.90714574246778</c:v>
                </c:pt>
                <c:pt idx="273">
                  <c:v>322.68130755041904</c:v>
                </c:pt>
                <c:pt idx="274">
                  <c:v>322.44332035223783</c:v>
                </c:pt>
                <c:pt idx="275">
                  <c:v>322.1931931081827</c:v>
                </c:pt>
                <c:pt idx="276">
                  <c:v>321.93093523558696</c:v>
                </c:pt>
                <c:pt idx="277">
                  <c:v>321.65655660850405</c:v>
                </c:pt>
                <c:pt idx="278">
                  <c:v>321.37006755733609</c:v>
                </c:pt>
                <c:pt idx="279">
                  <c:v>321.0714788684445</c:v>
                </c:pt>
                <c:pt idx="280">
                  <c:v>320.76080178374428</c:v>
                </c:pt>
                <c:pt idx="281">
                  <c:v>320.4380480002805</c:v>
                </c:pt>
                <c:pt idx="282">
                  <c:v>320.10322966978805</c:v>
                </c:pt>
                <c:pt idx="283">
                  <c:v>319.756359398234</c:v>
                </c:pt>
                <c:pt idx="284">
                  <c:v>319.39745024534312</c:v>
                </c:pt>
                <c:pt idx="285">
                  <c:v>319.0265157241061</c:v>
                </c:pt>
                <c:pt idx="286">
                  <c:v>318.64356980027077</c:v>
                </c:pt>
                <c:pt idx="287">
                  <c:v>318.24862689181629</c:v>
                </c:pt>
                <c:pt idx="288">
                  <c:v>317.84170186841033</c:v>
                </c:pt>
                <c:pt idx="289">
                  <c:v>317.42281005084936</c:v>
                </c:pt>
                <c:pt idx="290">
                  <c:v>316.9919672104815</c:v>
                </c:pt>
                <c:pt idx="291">
                  <c:v>316.54918956861303</c:v>
                </c:pt>
                <c:pt idx="292">
                  <c:v>316.09449379589751</c:v>
                </c:pt>
                <c:pt idx="293">
                  <c:v>315.62789701170817</c:v>
                </c:pt>
                <c:pt idx="294">
                  <c:v>315.14941678349328</c:v>
                </c:pt>
                <c:pt idx="295">
                  <c:v>314.65907112611478</c:v>
                </c:pt>
                <c:pt idx="296">
                  <c:v>314.1568785011703</c:v>
                </c:pt>
                <c:pt idx="297">
                  <c:v>313.64285781629741</c:v>
                </c:pt>
                <c:pt idx="298">
                  <c:v>313.11702842446249</c:v>
                </c:pt>
                <c:pt idx="299">
                  <c:v>312.57941012323153</c:v>
                </c:pt>
                <c:pt idx="300">
                  <c:v>312.03002315402506</c:v>
                </c:pt>
                <c:pt idx="301">
                  <c:v>311.46888820135598</c:v>
                </c:pt>
                <c:pt idx="302">
                  <c:v>310.89602639205071</c:v>
                </c:pt>
                <c:pt idx="303">
                  <c:v>310.31145929445387</c:v>
                </c:pt>
                <c:pt idx="304">
                  <c:v>309.71520891761605</c:v>
                </c:pt>
                <c:pt idx="305">
                  <c:v>309.1072977104655</c:v>
                </c:pt>
                <c:pt idx="306">
                  <c:v>308.48774856096259</c:v>
                </c:pt>
                <c:pt idx="307">
                  <c:v>307.85658479523818</c:v>
                </c:pt>
                <c:pt idx="308">
                  <c:v>307.21383017671542</c:v>
                </c:pt>
                <c:pt idx="309">
                  <c:v>306.55950890521513</c:v>
                </c:pt>
                <c:pt idx="310">
                  <c:v>305.89364561604441</c:v>
                </c:pt>
                <c:pt idx="311">
                  <c:v>305.21626537906945</c:v>
                </c:pt>
                <c:pt idx="312">
                  <c:v>304.52739369777146</c:v>
                </c:pt>
                <c:pt idx="313">
                  <c:v>303.82705650828643</c:v>
                </c:pt>
                <c:pt idx="314">
                  <c:v>303.11528017842863</c:v>
                </c:pt>
                <c:pt idx="315">
                  <c:v>302.39209150669808</c:v>
                </c:pt>
                <c:pt idx="316">
                  <c:v>301.65751772127135</c:v>
                </c:pt>
                <c:pt idx="317">
                  <c:v>300.91158647897629</c:v>
                </c:pt>
                <c:pt idx="318">
                  <c:v>300.15432586425123</c:v>
                </c:pt>
                <c:pt idx="319">
                  <c:v>299.38576438808713</c:v>
                </c:pt>
                <c:pt idx="320">
                  <c:v>298.60593098695426</c:v>
                </c:pt>
                <c:pt idx="321">
                  <c:v>297.8148550217129</c:v>
                </c:pt>
                <c:pt idx="322">
                  <c:v>297.01256627650781</c:v>
                </c:pt>
                <c:pt idx="323">
                  <c:v>296.19909495764671</c:v>
                </c:pt>
                <c:pt idx="324">
                  <c:v>295.37447169246315</c:v>
                </c:pt>
                <c:pt idx="325">
                  <c:v>294.53872752816341</c:v>
                </c:pt>
                <c:pt idx="326">
                  <c:v>293.69189393065744</c:v>
                </c:pt>
                <c:pt idx="327">
                  <c:v>292.83400278337422</c:v>
                </c:pt>
                <c:pt idx="328">
                  <c:v>291.9650863860615</c:v>
                </c:pt>
                <c:pt idx="329">
                  <c:v>291.08517745356949</c:v>
                </c:pt>
                <c:pt idx="330">
                  <c:v>290.1943091146191</c:v>
                </c:pt>
                <c:pt idx="331">
                  <c:v>289.29251491055498</c:v>
                </c:pt>
                <c:pt idx="332">
                  <c:v>288.3798287940823</c:v>
                </c:pt>
                <c:pt idx="333">
                  <c:v>287.45628512798868</c:v>
                </c:pt>
                <c:pt idx="334">
                  <c:v>286.52191868385017</c:v>
                </c:pt>
                <c:pt idx="335">
                  <c:v>285.5767646407225</c:v>
                </c:pt>
                <c:pt idx="336">
                  <c:v>284.62085858381619</c:v>
                </c:pt>
                <c:pt idx="337">
                  <c:v>283.65423650315688</c:v>
                </c:pt>
                <c:pt idx="338">
                  <c:v>282.67693479223038</c:v>
                </c:pt>
                <c:pt idx="339">
                  <c:v>281.68899024661238</c:v>
                </c:pt>
                <c:pt idx="340">
                  <c:v>280.69044006258321</c:v>
                </c:pt>
                <c:pt idx="341">
                  <c:v>279.68132183572709</c:v>
                </c:pt>
                <c:pt idx="342">
                  <c:v>278.661673559517</c:v>
                </c:pt>
                <c:pt idx="343">
                  <c:v>277.63153362388402</c:v>
                </c:pt>
                <c:pt idx="344">
                  <c:v>276.59094081377208</c:v>
                </c:pt>
                <c:pt idx="345">
                  <c:v>275.53993430767741</c:v>
                </c:pt>
                <c:pt idx="346">
                  <c:v>274.47855367617382</c:v>
                </c:pt>
                <c:pt idx="347">
                  <c:v>273.40683888042275</c:v>
                </c:pt>
                <c:pt idx="348">
                  <c:v>272.32483027066854</c:v>
                </c:pt>
                <c:pt idx="349">
                  <c:v>271.23256858471944</c:v>
                </c:pt>
                <c:pt idx="350">
                  <c:v>270.13009494641386</c:v>
                </c:pt>
                <c:pt idx="351">
                  <c:v>269.0174508640718</c:v>
                </c:pt>
                <c:pt idx="352">
                  <c:v>267.89467822893221</c:v>
                </c:pt>
                <c:pt idx="353">
                  <c:v>266.76181931357598</c:v>
                </c:pt>
                <c:pt idx="354">
                  <c:v>265.6189167703339</c:v>
                </c:pt>
                <c:pt idx="355">
                  <c:v>264.46601362968124</c:v>
                </c:pt>
                <c:pt idx="356">
                  <c:v>263.30315329861742</c:v>
                </c:pt>
                <c:pt idx="357">
                  <c:v>262.13037955903172</c:v>
                </c:pt>
                <c:pt idx="358">
                  <c:v>260.94773656605503</c:v>
                </c:pt>
                <c:pt idx="359">
                  <c:v>259.7552688463972</c:v>
                </c:pt>
                <c:pt idx="360">
                  <c:v>258.55302129667086</c:v>
                </c:pt>
                <c:pt idx="361">
                  <c:v>257.34103918170069</c:v>
                </c:pt>
                <c:pt idx="362">
                  <c:v>256.1193681328196</c:v>
                </c:pt>
                <c:pt idx="363">
                  <c:v>254.88805414615049</c:v>
                </c:pt>
                <c:pt idx="364">
                  <c:v>253.6471435808744</c:v>
                </c:pt>
                <c:pt idx="365">
                  <c:v>252.39668315748526</c:v>
                </c:pt>
                <c:pt idx="366">
                  <c:v>251.13671995603079</c:v>
                </c:pt>
                <c:pt idx="367">
                  <c:v>249.86730141433986</c:v>
                </c:pt>
                <c:pt idx="368">
                  <c:v>248.58847532623662</c:v>
                </c:pt>
                <c:pt idx="369">
                  <c:v>247.30028983974083</c:v>
                </c:pt>
                <c:pt idx="370">
                  <c:v>246.00279345525522</c:v>
                </c:pt>
                <c:pt idx="371">
                  <c:v>244.69603502373948</c:v>
                </c:pt>
                <c:pt idx="372">
                  <c:v>243.38006374487085</c:v>
                </c:pt>
                <c:pt idx="373">
                  <c:v>242.05492916519194</c:v>
                </c:pt>
                <c:pt idx="374">
                  <c:v>240.72068117624511</c:v>
                </c:pt>
                <c:pt idx="375">
                  <c:v>239.37737001269414</c:v>
                </c:pt>
                <c:pt idx="376">
                  <c:v>238.02504625043295</c:v>
                </c:pt>
                <c:pt idx="377">
                  <c:v>236.66376080468123</c:v>
                </c:pt>
                <c:pt idx="378">
                  <c:v>235.29356492806767</c:v>
                </c:pt>
                <c:pt idx="379">
                  <c:v>233.91451020870016</c:v>
                </c:pt>
                <c:pt idx="380">
                  <c:v>232.52664856822346</c:v>
                </c:pt>
                <c:pt idx="381">
                  <c:v>231.13003225986455</c:v>
                </c:pt>
                <c:pt idx="382">
                  <c:v>229.72471386646507</c:v>
                </c:pt>
                <c:pt idx="383">
                  <c:v>228.31074629850158</c:v>
                </c:pt>
                <c:pt idx="384">
                  <c:v>226.88818279209366</c:v>
                </c:pt>
                <c:pt idx="385">
                  <c:v>225.45707690699933</c:v>
                </c:pt>
                <c:pt idx="386">
                  <c:v>224.01748252459868</c:v>
                </c:pt>
                <c:pt idx="387">
                  <c:v>222.56945384586513</c:v>
                </c:pt>
                <c:pt idx="388">
                  <c:v>221.11304538932484</c:v>
                </c:pt>
                <c:pt idx="389">
                  <c:v>219.64831198900396</c:v>
                </c:pt>
                <c:pt idx="390">
                  <c:v>218.17530879236429</c:v>
                </c:pt>
                <c:pt idx="391">
                  <c:v>216.69409125822673</c:v>
                </c:pt>
                <c:pt idx="392">
                  <c:v>215.20471515468356</c:v>
                </c:pt>
                <c:pt idx="393">
                  <c:v>213.70723655699845</c:v>
                </c:pt>
                <c:pt idx="394">
                  <c:v>212.20171184549534</c:v>
                </c:pt>
                <c:pt idx="395">
                  <c:v>210.68819770343586</c:v>
                </c:pt>
                <c:pt idx="396">
                  <c:v>209.16675111488496</c:v>
                </c:pt>
                <c:pt idx="397">
                  <c:v>207.63742936256551</c:v>
                </c:pt>
                <c:pt idx="398">
                  <c:v>206.10029002570175</c:v>
                </c:pt>
                <c:pt idx="399">
                  <c:v>204.55539097785126</c:v>
                </c:pt>
                <c:pt idx="400">
                  <c:v>203.00279038472598</c:v>
                </c:pt>
                <c:pt idx="401">
                  <c:v>201.44254670200252</c:v>
                </c:pt>
                <c:pt idx="402">
                  <c:v>199.8747186731209</c:v>
                </c:pt>
                <c:pt idx="403">
                  <c:v>198.29936532707325</c:v>
                </c:pt>
                <c:pt idx="404">
                  <c:v>196.71654597618104</c:v>
                </c:pt>
                <c:pt idx="405">
                  <c:v>195.1263202138621</c:v>
                </c:pt>
                <c:pt idx="406">
                  <c:v>193.52874791238708</c:v>
                </c:pt>
                <c:pt idx="407">
                  <c:v>191.92388922062486</c:v>
                </c:pt>
                <c:pt idx="408">
                  <c:v>190.31180456177825</c:v>
                </c:pt>
                <c:pt idx="409">
                  <c:v>188.692554631109</c:v>
                </c:pt>
                <c:pt idx="410">
                  <c:v>187.06620039365245</c:v>
                </c:pt>
                <c:pt idx="411">
                  <c:v>185.43280308192237</c:v>
                </c:pt>
                <c:pt idx="412">
                  <c:v>183.79242419360548</c:v>
                </c:pt>
                <c:pt idx="413">
                  <c:v>182.14512548924606</c:v>
                </c:pt>
                <c:pt idx="414">
                  <c:v>180.49096898992053</c:v>
                </c:pt>
                <c:pt idx="415">
                  <c:v>178.83001697490261</c:v>
                </c:pt>
                <c:pt idx="416">
                  <c:v>177.16233197931825</c:v>
                </c:pt>
                <c:pt idx="417">
                  <c:v>175.48797679179125</c:v>
                </c:pt>
                <c:pt idx="418">
                  <c:v>173.80701445207941</c:v>
                </c:pt>
                <c:pt idx="419">
                  <c:v>172.1195082487007</c:v>
                </c:pt>
                <c:pt idx="420">
                  <c:v>170.42552171655089</c:v>
                </c:pt>
                <c:pt idx="421">
                  <c:v>168.72511863451109</c:v>
                </c:pt>
                <c:pt idx="422">
                  <c:v>167.01836302304667</c:v>
                </c:pt>
                <c:pt idx="423">
                  <c:v>165.30531914179684</c:v>
                </c:pt>
                <c:pt idx="424">
                  <c:v>163.58605148715515</c:v>
                </c:pt>
                <c:pt idx="425">
                  <c:v>161.86062478984132</c:v>
                </c:pt>
                <c:pt idx="426">
                  <c:v>160.12910401246413</c:v>
                </c:pt>
                <c:pt idx="427">
                  <c:v>158.39155434707544</c:v>
                </c:pt>
                <c:pt idx="428">
                  <c:v>156.64804121271578</c:v>
                </c:pt>
                <c:pt idx="429">
                  <c:v>154.89863025295128</c:v>
                </c:pt>
                <c:pt idx="430">
                  <c:v>153.1433873334023</c:v>
                </c:pt>
                <c:pt idx="431">
                  <c:v>151.38237853926336</c:v>
                </c:pt>
                <c:pt idx="432">
                  <c:v>149.61567017281519</c:v>
                </c:pt>
                <c:pt idx="433">
                  <c:v>147.84332875092844</c:v>
                </c:pt>
                <c:pt idx="434">
                  <c:v>146.06542100255913</c:v>
                </c:pt>
                <c:pt idx="435">
                  <c:v>144.28201386623653</c:v>
                </c:pt>
                <c:pt idx="436">
                  <c:v>142.49317448754277</c:v>
                </c:pt>
                <c:pt idx="437">
                  <c:v>140.6989702165848</c:v>
                </c:pt>
                <c:pt idx="438">
                  <c:v>138.89946860545871</c:v>
                </c:pt>
                <c:pt idx="439">
                  <c:v>137.09473740570633</c:v>
                </c:pt>
                <c:pt idx="440">
                  <c:v>135.28484456576442</c:v>
                </c:pt>
                <c:pt idx="441">
                  <c:v>133.46985822840634</c:v>
                </c:pt>
                <c:pt idx="442">
                  <c:v>131.6498467281765</c:v>
                </c:pt>
                <c:pt idx="443">
                  <c:v>129.82487858881757</c:v>
                </c:pt>
                <c:pt idx="444">
                  <c:v>127.99502252069048</c:v>
                </c:pt>
                <c:pt idx="445">
                  <c:v>126.16034741818757</c:v>
                </c:pt>
                <c:pt idx="446">
                  <c:v>124.32092235713858</c:v>
                </c:pt>
                <c:pt idx="447">
                  <c:v>122.47681659221006</c:v>
                </c:pt>
                <c:pt idx="448">
                  <c:v>120.6280995542978</c:v>
                </c:pt>
                <c:pt idx="449">
                  <c:v>118.77484084791287</c:v>
                </c:pt>
                <c:pt idx="450">
                  <c:v>116.91711024856086</c:v>
                </c:pt>
                <c:pt idx="451">
                  <c:v>115.05497770011495</c:v>
                </c:pt>
                <c:pt idx="452">
                  <c:v>113.18851331218238</c:v>
                </c:pt>
                <c:pt idx="453">
                  <c:v>111.31778735746495</c:v>
                </c:pt>
                <c:pt idx="454">
                  <c:v>109.44287026911317</c:v>
                </c:pt>
                <c:pt idx="455">
                  <c:v>107.56383263807442</c:v>
                </c:pt>
                <c:pt idx="456">
                  <c:v>105.68074521043521</c:v>
                </c:pt>
                <c:pt idx="457">
                  <c:v>103.79367888475758</c:v>
                </c:pt>
                <c:pt idx="458">
                  <c:v>101.90270470940983</c:v>
                </c:pt>
                <c:pt idx="459">
                  <c:v>100.00789387989133</c:v>
                </c:pt>
                <c:pt idx="460">
                  <c:v>98.109317736152235</c:v>
                </c:pt>
                <c:pt idx="461">
                  <c:v>96.207047759907411</c:v>
                </c:pt>
                <c:pt idx="462">
                  <c:v>94.301155571945102</c:v>
                </c:pt>
                <c:pt idx="463">
                  <c:v>92.391712929430497</c:v>
                </c:pt>
                <c:pt idx="464">
                  <c:v>90.47879172320394</c:v>
                </c:pt>
                <c:pt idx="465">
                  <c:v>88.562463975074337</c:v>
                </c:pt>
                <c:pt idx="466">
                  <c:v>86.642801835107463</c:v>
                </c:pt>
                <c:pt idx="467">
                  <c:v>84.719877578909504</c:v>
                </c:pt>
                <c:pt idx="468">
                  <c:v>82.793763604905905</c:v>
                </c:pt>
                <c:pt idx="469">
                  <c:v>80.864532431615473</c:v>
                </c:pt>
                <c:pt idx="470">
                  <c:v>78.932256694920184</c:v>
                </c:pt>
                <c:pt idx="471">
                  <c:v>76.997009145330253</c:v>
                </c:pt>
                <c:pt idx="472">
                  <c:v>75.058862645245227</c:v>
                </c:pt>
                <c:pt idx="473">
                  <c:v>73.117890166210572</c:v>
                </c:pt>
                <c:pt idx="474">
                  <c:v>71.174164786170394</c:v>
                </c:pt>
                <c:pt idx="475">
                  <c:v>69.227759686715984</c:v>
                </c:pt>
                <c:pt idx="476">
                  <c:v>67.278748150330472</c:v>
                </c:pt>
                <c:pt idx="477">
                  <c:v>65.327203557629858</c:v>
                </c:pt>
                <c:pt idx="478">
                  <c:v>63.373199384600085</c:v>
                </c:pt>
                <c:pt idx="479">
                  <c:v>61.416809199830737</c:v>
                </c:pt>
                <c:pt idx="480">
                  <c:v>59.458106661745155</c:v>
                </c:pt>
                <c:pt idx="481">
                  <c:v>57.497165515827163</c:v>
                </c:pt>
                <c:pt idx="482">
                  <c:v>55.534059591844539</c:v>
                </c:pt>
                <c:pt idx="483">
                  <c:v>53.568862801069344</c:v>
                </c:pt>
                <c:pt idx="484">
                  <c:v>51.60164913349513</c:v>
                </c:pt>
                <c:pt idx="485">
                  <c:v>49.63249265505118</c:v>
                </c:pt>
                <c:pt idx="486">
                  <c:v>47.66146750481397</c:v>
                </c:pt>
                <c:pt idx="487">
                  <c:v>45.688647892215755</c:v>
                </c:pt>
                <c:pt idx="488">
                  <c:v>43.714108094250641</c:v>
                </c:pt>
                <c:pt idx="489">
                  <c:v>41.737922452677957</c:v>
                </c:pt>
                <c:pt idx="490">
                  <c:v>39.760165371223351</c:v>
                </c:pt>
                <c:pt idx="491">
                  <c:v>37.780911312777469</c:v>
                </c:pt>
                <c:pt idx="492">
                  <c:v>35.800234796592363</c:v>
                </c:pt>
                <c:pt idx="493">
                  <c:v>33.818210395475873</c:v>
                </c:pt>
                <c:pt idx="494">
                  <c:v>31.834912732983931</c:v>
                </c:pt>
                <c:pt idx="495">
                  <c:v>29.850416480610988</c:v>
                </c:pt>
                <c:pt idx="496">
                  <c:v>27.864796354978601</c:v>
                </c:pt>
                <c:pt idx="497">
                  <c:v>25.878127115022352</c:v>
                </c:pt>
                <c:pt idx="498">
                  <c:v>23.890483559177135</c:v>
                </c:pt>
                <c:pt idx="499">
                  <c:v>21.901940522561034</c:v>
                </c:pt>
                <c:pt idx="500">
                  <c:v>19.912572874157714</c:v>
                </c:pt>
                <c:pt idx="501">
                  <c:v>17.922455513997626</c:v>
                </c:pt>
                <c:pt idx="502">
                  <c:v>15.931663370337985</c:v>
                </c:pt>
                <c:pt idx="503">
                  <c:v>13.940271396841732</c:v>
                </c:pt>
                <c:pt idx="504">
                  <c:v>11.948354569755498</c:v>
                </c:pt>
                <c:pt idx="505">
                  <c:v>9.9559878850867385</c:v>
                </c:pt>
                <c:pt idx="506">
                  <c:v>7.963246355780127</c:v>
                </c:pt>
                <c:pt idx="507">
                  <c:v>5.9702050088933012</c:v>
                </c:pt>
                <c:pt idx="508">
                  <c:v>3.9769388827720791</c:v>
                </c:pt>
                <c:pt idx="509">
                  <c:v>1.9835230242252579</c:v>
                </c:pt>
                <c:pt idx="510">
                  <c:v>-9.9675143009152305E-3</c:v>
                </c:pt>
                <c:pt idx="511">
                  <c:v>-2.0034576775484791</c:v>
                </c:pt>
                <c:pt idx="512">
                  <c:v>-3.9968724102736011</c:v>
                </c:pt>
                <c:pt idx="513">
                  <c:v>-5.9901366600724231</c:v>
                </c:pt>
                <c:pt idx="514">
                  <c:v>-7.9831753802067897</c:v>
                </c:pt>
                <c:pt idx="515">
                  <c:v>-9.9759135324297805</c:v>
                </c:pt>
                <c:pt idx="516">
                  <c:v>-11.968276089810908</c:v>
                </c:pt>
                <c:pt idx="517">
                  <c:v>-13.960188039560892</c:v>
                </c:pt>
                <c:pt idx="518">
                  <c:v>-15.951574385855903</c:v>
                </c:pt>
                <c:pt idx="519">
                  <c:v>-17.94236015266118</c:v>
                </c:pt>
                <c:pt idx="520">
                  <c:v>-19.932470386553877</c:v>
                </c:pt>
                <c:pt idx="521">
                  <c:v>-21.921830159545078</c:v>
                </c:pt>
                <c:pt idx="522">
                  <c:v>-23.910364571900843</c:v>
                </c:pt>
                <c:pt idx="523">
                  <c:v>-25.897998754962206</c:v>
                </c:pt>
                <c:pt idx="524">
                  <c:v>-27.884657873963988</c:v>
                </c:pt>
                <c:pt idx="525">
                  <c:v>-29.87026713085233</c:v>
                </c:pt>
                <c:pt idx="526">
                  <c:v>-31.854751767100868</c:v>
                </c:pt>
                <c:pt idx="527">
                  <c:v>-33.838037066525395</c:v>
                </c:pt>
                <c:pt idx="528">
                  <c:v>-35.82004835809694</c:v>
                </c:pt>
                <c:pt idx="529">
                  <c:v>-37.800711018753134</c:v>
                </c:pt>
                <c:pt idx="530">
                  <c:v>-39.779950476207802</c:v>
                </c:pt>
                <c:pt idx="531">
                  <c:v>-41.757692211758624</c:v>
                </c:pt>
                <c:pt idx="532">
                  <c:v>-43.733861763092733</c:v>
                </c:pt>
                <c:pt idx="533">
                  <c:v>-45.708384727090298</c:v>
                </c:pt>
                <c:pt idx="534">
                  <c:v>-47.681186762625742</c:v>
                </c:pt>
                <c:pt idx="535">
                  <c:v>-49.652193593366789</c:v>
                </c:pt>
                <c:pt idx="536">
                  <c:v>-51.621331010570877</c:v>
                </c:pt>
                <c:pt idx="537">
                  <c:v>-53.58852487587923</c:v>
                </c:pt>
                <c:pt idx="538">
                  <c:v>-55.553701124108088</c:v>
                </c:pt>
                <c:pt idx="539">
                  <c:v>-57.516785766037351</c:v>
                </c:pt>
                <c:pt idx="540">
                  <c:v>-59.477704891196232</c:v>
                </c:pt>
                <c:pt idx="541">
                  <c:v>-61.436384670646021</c:v>
                </c:pt>
                <c:pt idx="542">
                  <c:v>-63.39275135975975</c:v>
                </c:pt>
                <c:pt idx="543">
                  <c:v>-65.346731300998727</c:v>
                </c:pt>
                <c:pt idx="544">
                  <c:v>-67.298250926685697</c:v>
                </c:pt>
                <c:pt idx="545">
                  <c:v>-69.247236761774701</c:v>
                </c:pt>
                <c:pt idx="546">
                  <c:v>-71.193615426617427</c:v>
                </c:pt>
                <c:pt idx="547">
                  <c:v>-73.137313639725988</c:v>
                </c:pt>
                <c:pt idx="548">
                  <c:v>-75.078258220531936</c:v>
                </c:pt>
                <c:pt idx="549">
                  <c:v>-77.016376092141556</c:v>
                </c:pt>
                <c:pt idx="550">
                  <c:v>-78.951594284087236</c:v>
                </c:pt>
                <c:pt idx="551">
                  <c:v>-80.883839935074761</c:v>
                </c:pt>
                <c:pt idx="552">
                  <c:v>-82.813040295726623</c:v>
                </c:pt>
                <c:pt idx="553">
                  <c:v>-84.739122731320975</c:v>
                </c:pt>
                <c:pt idx="554">
                  <c:v>-86.662014724526401</c:v>
                </c:pt>
                <c:pt idx="555">
                  <c:v>-88.581643878132212</c:v>
                </c:pt>
                <c:pt idx="556">
                  <c:v>-90.497937917774138</c:v>
                </c:pt>
                <c:pt idx="557">
                  <c:v>-92.410824694655517</c:v>
                </c:pt>
                <c:pt idx="558">
                  <c:v>-94.320232188263759</c:v>
                </c:pt>
                <c:pt idx="559">
                  <c:v>-96.226088509081819</c:v>
                </c:pt>
                <c:pt idx="560">
                  <c:v>-98.128321901294996</c:v>
                </c:pt>
                <c:pt idx="561">
                  <c:v>-100.02686074549234</c:v>
                </c:pt>
                <c:pt idx="562">
                  <c:v>-101.92163356136339</c:v>
                </c:pt>
                <c:pt idx="563">
                  <c:v>-103.81256901038923</c:v>
                </c:pt>
                <c:pt idx="564">
                  <c:v>-105.69959589852846</c:v>
                </c:pt>
                <c:pt idx="565">
                  <c:v>-107.58264317889768</c:v>
                </c:pt>
                <c:pt idx="566">
                  <c:v>-109.46163995444637</c:v>
                </c:pt>
                <c:pt idx="567">
                  <c:v>-111.33651548062623</c:v>
                </c:pt>
                <c:pt idx="568">
                  <c:v>-113.20719916805473</c:v>
                </c:pt>
                <c:pt idx="569">
                  <c:v>-115.0736205851727</c:v>
                </c:pt>
                <c:pt idx="570">
                  <c:v>-116.93570946089625</c:v>
                </c:pt>
                <c:pt idx="571">
                  <c:v>-118.79339568726239</c:v>
                </c:pt>
                <c:pt idx="572">
                  <c:v>-120.64660932206857</c:v>
                </c:pt>
                <c:pt idx="573">
                  <c:v>-122.49528059150617</c:v>
                </c:pt>
                <c:pt idx="574">
                  <c:v>-124.33933989278731</c:v>
                </c:pt>
                <c:pt idx="575">
                  <c:v>-126.17871779676558</c:v>
                </c:pt>
                <c:pt idx="576">
                  <c:v>-128.0133450505499</c:v>
                </c:pt>
                <c:pt idx="577">
                  <c:v>-129.84315258011202</c:v>
                </c:pt>
                <c:pt idx="578">
                  <c:v>-131.66807149288712</c:v>
                </c:pt>
                <c:pt idx="579">
                  <c:v>-133.48803308036761</c:v>
                </c:pt>
                <c:pt idx="580">
                  <c:v>-135.3029688206901</c:v>
                </c:pt>
                <c:pt idx="581">
                  <c:v>-137.11281038121513</c:v>
                </c:pt>
                <c:pt idx="582">
                  <c:v>-138.9174896211</c:v>
                </c:pt>
                <c:pt idx="583">
                  <c:v>-140.71693859386428</c:v>
                </c:pt>
                <c:pt idx="584">
                  <c:v>-142.511089549948</c:v>
                </c:pt>
                <c:pt idx="585">
                  <c:v>-144.29987493926237</c:v>
                </c:pt>
                <c:pt idx="586">
                  <c:v>-146.08322741373311</c:v>
                </c:pt>
                <c:pt idx="587">
                  <c:v>-147.86107982983614</c:v>
                </c:pt>
                <c:pt idx="588">
                  <c:v>-149.63336525112553</c:v>
                </c:pt>
                <c:pt idx="589">
                  <c:v>-151.40001695075358</c:v>
                </c:pt>
                <c:pt idx="590">
                  <c:v>-153.16096841398323</c:v>
                </c:pt>
                <c:pt idx="591">
                  <c:v>-154.91615334069223</c:v>
                </c:pt>
                <c:pt idx="592">
                  <c:v>-156.66550564786951</c:v>
                </c:pt>
                <c:pt idx="593">
                  <c:v>-158.40895947210302</c:v>
                </c:pt>
                <c:pt idx="594">
                  <c:v>-160.14644917205965</c:v>
                </c:pt>
                <c:pt idx="595">
                  <c:v>-161.87790933095653</c:v>
                </c:pt>
                <c:pt idx="596">
                  <c:v>-163.60327475902415</c:v>
                </c:pt>
                <c:pt idx="597">
                  <c:v>-165.32248049596049</c:v>
                </c:pt>
                <c:pt idx="598">
                  <c:v>-167.03546181337714</c:v>
                </c:pt>
                <c:pt idx="599">
                  <c:v>-168.74215421723594</c:v>
                </c:pt>
                <c:pt idx="600">
                  <c:v>-170.44249345027754</c:v>
                </c:pt>
                <c:pt idx="601">
                  <c:v>-172.13641549444051</c:v>
                </c:pt>
                <c:pt idx="602">
                  <c:v>-173.82385657327171</c:v>
                </c:pt>
                <c:pt idx="603">
                  <c:v>-175.50475315432735</c:v>
                </c:pt>
                <c:pt idx="604">
                  <c:v>-177.17904195156515</c:v>
                </c:pt>
                <c:pt idx="605">
                  <c:v>-178.84665992772707</c:v>
                </c:pt>
                <c:pt idx="606">
                  <c:v>-180.50754429671252</c:v>
                </c:pt>
                <c:pt idx="607">
                  <c:v>-182.16163252594245</c:v>
                </c:pt>
                <c:pt idx="608">
                  <c:v>-183.80886233871357</c:v>
                </c:pt>
                <c:pt idx="609">
                  <c:v>-185.44917171654319</c:v>
                </c:pt>
                <c:pt idx="610">
                  <c:v>-187.08249890150412</c:v>
                </c:pt>
                <c:pt idx="611">
                  <c:v>-188.70878239854989</c:v>
                </c:pt>
                <c:pt idx="612">
                  <c:v>-190.32796097783023</c:v>
                </c:pt>
                <c:pt idx="613">
                  <c:v>-191.93997367699603</c:v>
                </c:pt>
                <c:pt idx="614">
                  <c:v>-193.544759803495</c:v>
                </c:pt>
                <c:pt idx="615">
                  <c:v>-195.14225893685628</c:v>
                </c:pt>
                <c:pt idx="616">
                  <c:v>-196.73241093096584</c:v>
                </c:pt>
                <c:pt idx="617">
                  <c:v>-198.3151559163305</c:v>
                </c:pt>
                <c:pt idx="618">
                  <c:v>-199.89043430233218</c:v>
                </c:pt>
                <c:pt idx="619">
                  <c:v>-201.4581867794717</c:v>
                </c:pt>
                <c:pt idx="620">
                  <c:v>-203.01835432160155</c:v>
                </c:pt>
                <c:pt idx="621">
                  <c:v>-204.57087818814827</c:v>
                </c:pt>
                <c:pt idx="622">
                  <c:v>-206.11569992632414</c:v>
                </c:pt>
                <c:pt idx="623">
                  <c:v>-207.65276137332788</c:v>
                </c:pt>
                <c:pt idx="624">
                  <c:v>-209.18200465853448</c:v>
                </c:pt>
                <c:pt idx="625">
                  <c:v>-210.70337220567407</c:v>
                </c:pt>
                <c:pt idx="626">
                  <c:v>-212.21680673499961</c:v>
                </c:pt>
                <c:pt idx="627">
                  <c:v>-213.72225126544359</c:v>
                </c:pt>
                <c:pt idx="628">
                  <c:v>-215.21964911676332</c:v>
                </c:pt>
                <c:pt idx="629">
                  <c:v>-216.70894391167485</c:v>
                </c:pt>
                <c:pt idx="630">
                  <c:v>-218.19007957797587</c:v>
                </c:pt>
                <c:pt idx="631">
                  <c:v>-219.66300035065638</c:v>
                </c:pt>
                <c:pt idx="632">
                  <c:v>-221.12765077399877</c:v>
                </c:pt>
                <c:pt idx="633">
                  <c:v>-222.5839757036654</c:v>
                </c:pt>
                <c:pt idx="634">
                  <c:v>-224.0319203087748</c:v>
                </c:pt>
                <c:pt idx="635">
                  <c:v>-225.47143007396633</c:v>
                </c:pt>
                <c:pt idx="636">
                  <c:v>-226.90245080145237</c:v>
                </c:pt>
                <c:pt idx="637">
                  <c:v>-228.324928613059</c:v>
                </c:pt>
                <c:pt idx="638">
                  <c:v>-229.73880995225466</c:v>
                </c:pt>
                <c:pt idx="639">
                  <c:v>-231.14404158616628</c:v>
                </c:pt>
                <c:pt idx="640">
                  <c:v>-232.54057060758376</c:v>
                </c:pt>
                <c:pt idx="641">
                  <c:v>-233.9283444369519</c:v>
                </c:pt>
                <c:pt idx="642">
                  <c:v>-235.30731082434983</c:v>
                </c:pt>
                <c:pt idx="643">
                  <c:v>-236.6774178514585</c:v>
                </c:pt>
                <c:pt idx="644">
                  <c:v>-238.03861393351514</c:v>
                </c:pt>
                <c:pt idx="645">
                  <c:v>-239.39084782125568</c:v>
                </c:pt>
                <c:pt idx="646">
                  <c:v>-240.73406860284425</c:v>
                </c:pt>
                <c:pt idx="647">
                  <c:v>-242.06822570578976</c:v>
                </c:pt>
                <c:pt idx="648">
                  <c:v>-243.39326889885035</c:v>
                </c:pt>
                <c:pt idx="649">
                  <c:v>-244.70914829392433</c:v>
                </c:pt>
                <c:pt idx="650">
                  <c:v>-246.0158143479286</c:v>
                </c:pt>
                <c:pt idx="651">
                  <c:v>-247.31321786466401</c:v>
                </c:pt>
                <c:pt idx="652">
                  <c:v>-248.60130999666725</c:v>
                </c:pt>
                <c:pt idx="653">
                  <c:v>-249.88004224705043</c:v>
                </c:pt>
                <c:pt idx="654">
                  <c:v>-251.14936647132674</c:v>
                </c:pt>
                <c:pt idx="655">
                  <c:v>-252.40923487922319</c:v>
                </c:pt>
                <c:pt idx="656">
                  <c:v>-253.65960003647979</c:v>
                </c:pt>
                <c:pt idx="657">
                  <c:v>-254.90041486663574</c:v>
                </c:pt>
                <c:pt idx="658">
                  <c:v>-256.13163265280144</c:v>
                </c:pt>
                <c:pt idx="659">
                  <c:v>-257.35320703941784</c:v>
                </c:pt>
                <c:pt idx="660">
                  <c:v>-258.56509203400134</c:v>
                </c:pt>
                <c:pt idx="661">
                  <c:v>-259.76724200887583</c:v>
                </c:pt>
                <c:pt idx="662">
                  <c:v>-260.95961170289013</c:v>
                </c:pt>
                <c:pt idx="663">
                  <c:v>-262.14215622312241</c:v>
                </c:pt>
                <c:pt idx="664">
                  <c:v>-263.31483104657025</c:v>
                </c:pt>
                <c:pt idx="665">
                  <c:v>-264.47759202182704</c:v>
                </c:pt>
                <c:pt idx="666">
                  <c:v>-265.63039537074417</c:v>
                </c:pt>
                <c:pt idx="667">
                  <c:v>-266.77319769007954</c:v>
                </c:pt>
                <c:pt idx="668">
                  <c:v>-267.90595595313124</c:v>
                </c:pt>
                <c:pt idx="669">
                  <c:v>-269.02862751135797</c:v>
                </c:pt>
                <c:pt idx="670">
                  <c:v>-270.14117009598459</c:v>
                </c:pt>
                <c:pt idx="671">
                  <c:v>-271.24354181959347</c:v>
                </c:pt>
                <c:pt idx="672">
                  <c:v>-272.33570117770171</c:v>
                </c:pt>
                <c:pt idx="673">
                  <c:v>-273.41760705032345</c:v>
                </c:pt>
                <c:pt idx="674">
                  <c:v>-274.48921870351876</c:v>
                </c:pt>
                <c:pt idx="675">
                  <c:v>-275.55049579092633</c:v>
                </c:pt>
                <c:pt idx="676">
                  <c:v>-276.60139835528349</c:v>
                </c:pt>
                <c:pt idx="677">
                  <c:v>-277.64188682992972</c:v>
                </c:pt>
                <c:pt idx="678">
                  <c:v>-278.67192204029686</c:v>
                </c:pt>
                <c:pt idx="679">
                  <c:v>-279.69146520538419</c:v>
                </c:pt>
                <c:pt idx="680">
                  <c:v>-280.70047793921788</c:v>
                </c:pt>
                <c:pt idx="681">
                  <c:v>-281.69892225229694</c:v>
                </c:pt>
                <c:pt idx="682">
                  <c:v>-282.68676055302302</c:v>
                </c:pt>
                <c:pt idx="683">
                  <c:v>-283.66395564911608</c:v>
                </c:pt>
                <c:pt idx="684">
                  <c:v>-284.63047074901448</c:v>
                </c:pt>
                <c:pt idx="685">
                  <c:v>-285.58626946326024</c:v>
                </c:pt>
                <c:pt idx="686">
                  <c:v>-286.5313158058691</c:v>
                </c:pt>
                <c:pt idx="687">
                  <c:v>-287.46557419568552</c:v>
                </c:pt>
                <c:pt idx="688">
                  <c:v>-288.38900945772218</c:v>
                </c:pt>
                <c:pt idx="689">
                  <c:v>-289.30158682448433</c:v>
                </c:pt>
                <c:pt idx="690">
                  <c:v>-290.20327193727877</c:v>
                </c:pt>
                <c:pt idx="691">
                  <c:v>-291.09403084750772</c:v>
                </c:pt>
                <c:pt idx="692">
                  <c:v>-291.97383001794651</c:v>
                </c:pt>
                <c:pt idx="693">
                  <c:v>-292.84263632400678</c:v>
                </c:pt>
                <c:pt idx="694">
                  <c:v>-293.70041705498318</c:v>
                </c:pt>
                <c:pt idx="695">
                  <c:v>-294.5471399152853</c:v>
                </c:pt>
                <c:pt idx="696">
                  <c:v>-295.38277302565342</c:v>
                </c:pt>
                <c:pt idx="697">
                  <c:v>-296.20728492435876</c:v>
                </c:pt>
                <c:pt idx="698">
                  <c:v>-297.02064456838792</c:v>
                </c:pt>
                <c:pt idx="699">
                  <c:v>-297.82282133461206</c:v>
                </c:pt>
                <c:pt idx="700">
                  <c:v>-298.61378502093936</c:v>
                </c:pt>
                <c:pt idx="701">
                  <c:v>-299.39350584745245</c:v>
                </c:pt>
                <c:pt idx="702">
                  <c:v>-300.16195445752959</c:v>
                </c:pt>
                <c:pt idx="703">
                  <c:v>-300.91910191894982</c:v>
                </c:pt>
                <c:pt idx="704">
                  <c:v>-301.66491972498244</c:v>
                </c:pt>
                <c:pt idx="705">
                  <c:v>-302.39937979546011</c:v>
                </c:pt>
                <c:pt idx="706">
                  <c:v>-303.12245447783619</c:v>
                </c:pt>
                <c:pt idx="707">
                  <c:v>-303.83411654822589</c:v>
                </c:pt>
                <c:pt idx="708">
                  <c:v>-304.53433921243118</c:v>
                </c:pt>
                <c:pt idx="709">
                  <c:v>-305.22309610694964</c:v>
                </c:pt>
                <c:pt idx="710">
                  <c:v>-305.90036129996696</c:v>
                </c:pt>
                <c:pt idx="711">
                  <c:v>-306.56610929233335</c:v>
                </c:pt>
                <c:pt idx="712">
                  <c:v>-307.22031501852376</c:v>
                </c:pt>
                <c:pt idx="713">
                  <c:v>-307.86295384758114</c:v>
                </c:pt>
                <c:pt idx="714">
                  <c:v>-308.49400158404427</c:v>
                </c:pt>
                <c:pt idx="715">
                  <c:v>-309.11343446885854</c:v>
                </c:pt>
                <c:pt idx="716">
                  <c:v>-309.72122918027043</c:v>
                </c:pt>
                <c:pt idx="717">
                  <c:v>-310.31736283470565</c:v>
                </c:pt>
                <c:pt idx="718">
                  <c:v>-310.90181298763071</c:v>
                </c:pt>
                <c:pt idx="719">
                  <c:v>-311.4745576343978</c:v>
                </c:pt>
                <c:pt idx="720">
                  <c:v>-312.03557521107359</c:v>
                </c:pt>
                <c:pt idx="721">
                  <c:v>-312.58484459525084</c:v>
                </c:pt>
                <c:pt idx="722">
                  <c:v>-313.1223451068438</c:v>
                </c:pt>
                <c:pt idx="723">
                  <c:v>-313.64805650886677</c:v>
                </c:pt>
                <c:pt idx="724">
                  <c:v>-314.16195900819605</c:v>
                </c:pt>
                <c:pt idx="725">
                  <c:v>-314.66403325631495</c:v>
                </c:pt>
                <c:pt idx="726">
                  <c:v>-315.15426035004276</c:v>
                </c:pt>
                <c:pt idx="727">
                  <c:v>-315.63262183224595</c:v>
                </c:pt>
                <c:pt idx="728">
                  <c:v>-316.09909969253329</c:v>
                </c:pt>
                <c:pt idx="729">
                  <c:v>-316.55367636793392</c:v>
                </c:pt>
                <c:pt idx="730">
                  <c:v>-316.9963347435588</c:v>
                </c:pt>
                <c:pt idx="731">
                  <c:v>-317.42705815324467</c:v>
                </c:pt>
                <c:pt idx="732">
                  <c:v>-317.84583038018195</c:v>
                </c:pt>
                <c:pt idx="733">
                  <c:v>-318.25263565752493</c:v>
                </c:pt>
                <c:pt idx="734">
                  <c:v>-318.64745866898585</c:v>
                </c:pt>
                <c:pt idx="735">
                  <c:v>-319.03028454941096</c:v>
                </c:pt>
                <c:pt idx="736">
                  <c:v>-319.4010988853409</c:v>
                </c:pt>
                <c:pt idx="737">
                  <c:v>-319.75988771555279</c:v>
                </c:pt>
                <c:pt idx="738">
                  <c:v>-320.10663753158599</c:v>
                </c:pt>
                <c:pt idx="739">
                  <c:v>-320.44133527825113</c:v>
                </c:pt>
                <c:pt idx="740">
                  <c:v>-320.763968354121</c:v>
                </c:pt>
                <c:pt idx="741">
                  <c:v>-321.07452461200535</c:v>
                </c:pt>
                <c:pt idx="742">
                  <c:v>-321.37299235940839</c:v>
                </c:pt>
                <c:pt idx="743">
                  <c:v>-321.6593603589684</c:v>
                </c:pt>
                <c:pt idx="744">
                  <c:v>-321.93361782888172</c:v>
                </c:pt>
                <c:pt idx="745">
                  <c:v>-322.19575444330781</c:v>
                </c:pt>
                <c:pt idx="746">
                  <c:v>-322.44576033275854</c:v>
                </c:pt>
                <c:pt idx="747">
                  <c:v>-322.68362608446967</c:v>
                </c:pt>
                <c:pt idx="748">
                  <c:v>-322.90934274275514</c:v>
                </c:pt>
                <c:pt idx="749">
                  <c:v>-323.12290180934446</c:v>
                </c:pt>
                <c:pt idx="750">
                  <c:v>-323.3242952437023</c:v>
                </c:pt>
                <c:pt idx="751">
                  <c:v>-323.51351546333166</c:v>
                </c:pt>
                <c:pt idx="752">
                  <c:v>-323.69055534405908</c:v>
                </c:pt>
                <c:pt idx="753">
                  <c:v>-323.85540822030288</c:v>
                </c:pt>
                <c:pt idx="754">
                  <c:v>-324.00806788532429</c:v>
                </c:pt>
                <c:pt idx="755">
                  <c:v>-324.14852859146089</c:v>
                </c:pt>
                <c:pt idx="756">
                  <c:v>-324.27678505034322</c:v>
                </c:pt>
                <c:pt idx="757">
                  <c:v>-324.39283243309382</c:v>
                </c:pt>
                <c:pt idx="758">
                  <c:v>-324.49666637050888</c:v>
                </c:pt>
                <c:pt idx="759">
                  <c:v>-324.58828295322309</c:v>
                </c:pt>
                <c:pt idx="760">
                  <c:v>-324.66767873185643</c:v>
                </c:pt>
                <c:pt idx="761">
                  <c:v>-324.73485071714441</c:v>
                </c:pt>
                <c:pt idx="762">
                  <c:v>-324.7897963800504</c:v>
                </c:pt>
                <c:pt idx="763">
                  <c:v>-324.83251365186067</c:v>
                </c:pt>
                <c:pt idx="764">
                  <c:v>-324.86300092426279</c:v>
                </c:pt>
                <c:pt idx="765">
                  <c:v>-324.88125704940575</c:v>
                </c:pt>
                <c:pt idx="766">
                  <c:v>-324.88728133994334</c:v>
                </c:pt>
                <c:pt idx="767">
                  <c:v>-324.88107356905999</c:v>
                </c:pt>
                <c:pt idx="768">
                  <c:v>-324.86263397047924</c:v>
                </c:pt>
                <c:pt idx="769">
                  <c:v>-324.83196323845527</c:v>
                </c:pt>
                <c:pt idx="770">
                  <c:v>-324.78906252774624</c:v>
                </c:pt>
                <c:pt idx="771">
                  <c:v>-324.7339334535713</c:v>
                </c:pt>
                <c:pt idx="772">
                  <c:v>-324.66657809154941</c:v>
                </c:pt>
                <c:pt idx="773">
                  <c:v>-324.58699897762136</c:v>
                </c:pt>
                <c:pt idx="774">
                  <c:v>-324.49519910795448</c:v>
                </c:pt>
                <c:pt idx="775">
                  <c:v>-324.39118193882933</c:v>
                </c:pt>
                <c:pt idx="776">
                  <c:v>-324.27495138651011</c:v>
                </c:pt>
                <c:pt idx="777">
                  <c:v>-324.1465118270969</c:v>
                </c:pt>
                <c:pt idx="778">
                  <c:v>-324.00586809636093</c:v>
                </c:pt>
                <c:pt idx="779">
                  <c:v>-323.85302548956258</c:v>
                </c:pt>
                <c:pt idx="780">
                  <c:v>-323.68798976125203</c:v>
                </c:pt>
                <c:pt idx="781">
                  <c:v>-323.51076712505255</c:v>
                </c:pt>
                <c:pt idx="782">
                  <c:v>-323.32136425342651</c:v>
                </c:pt>
                <c:pt idx="783">
                  <c:v>-323.11978827742422</c:v>
                </c:pt>
                <c:pt idx="784">
                  <c:v>-322.90604678641557</c:v>
                </c:pt>
                <c:pt idx="785">
                  <c:v>-322.68014782780398</c:v>
                </c:pt>
                <c:pt idx="786">
                  <c:v>-322.44209990672374</c:v>
                </c:pt>
                <c:pt idx="787">
                  <c:v>-322.19191198571951</c:v>
                </c:pt>
                <c:pt idx="788">
                  <c:v>-321.92959348440917</c:v>
                </c:pt>
                <c:pt idx="789">
                  <c:v>-321.65515427912885</c:v>
                </c:pt>
                <c:pt idx="790">
                  <c:v>-321.36860470256136</c:v>
                </c:pt>
                <c:pt idx="791">
                  <c:v>-321.06995554334702</c:v>
                </c:pt>
                <c:pt idx="792">
                  <c:v>-320.75921804567741</c:v>
                </c:pt>
                <c:pt idx="793">
                  <c:v>-320.43640390887236</c:v>
                </c:pt>
                <c:pt idx="794">
                  <c:v>-320.10152528693885</c:v>
                </c:pt>
                <c:pt idx="795">
                  <c:v>-319.75459478811416</c:v>
                </c:pt>
                <c:pt idx="796">
                  <c:v>-319.39562547439044</c:v>
                </c:pt>
                <c:pt idx="797">
                  <c:v>-319.02463086102352</c:v>
                </c:pt>
                <c:pt idx="798">
                  <c:v>-318.64162491602366</c:v>
                </c:pt>
                <c:pt idx="799">
                  <c:v>-318.24662205962994</c:v>
                </c:pt>
                <c:pt idx="800">
                  <c:v>-317.83963716376701</c:v>
                </c:pt>
                <c:pt idx="801">
                  <c:v>-317.42068555148558</c:v>
                </c:pt>
                <c:pt idx="802">
                  <c:v>-316.98978299638497</c:v>
                </c:pt>
                <c:pt idx="803">
                  <c:v>-316.54694572201981</c:v>
                </c:pt>
                <c:pt idx="804">
                  <c:v>-316.0921904012888</c:v>
                </c:pt>
                <c:pt idx="805">
                  <c:v>-315.62553415580709</c:v>
                </c:pt>
                <c:pt idx="806">
                  <c:v>-315.14699455526187</c:v>
                </c:pt>
                <c:pt idx="807">
                  <c:v>-314.65658961675035</c:v>
                </c:pt>
                <c:pt idx="808">
                  <c:v>-314.15433780410194</c:v>
                </c:pt>
                <c:pt idx="809">
                  <c:v>-313.64025802718294</c:v>
                </c:pt>
                <c:pt idx="810">
                  <c:v>-313.11436964118434</c:v>
                </c:pt>
                <c:pt idx="811">
                  <c:v>-312.5766924458934</c:v>
                </c:pt>
                <c:pt idx="812">
                  <c:v>-312.0272466849479</c:v>
                </c:pt>
                <c:pt idx="813">
                  <c:v>-311.46605304507437</c:v>
                </c:pt>
                <c:pt idx="814">
                  <c:v>-310.89313265530876</c:v>
                </c:pt>
                <c:pt idx="815">
                  <c:v>-310.30850708620125</c:v>
                </c:pt>
                <c:pt idx="816">
                  <c:v>-309.71219834900393</c:v>
                </c:pt>
                <c:pt idx="817">
                  <c:v>-309.10422889484227</c:v>
                </c:pt>
                <c:pt idx="818">
                  <c:v>-308.48462161386971</c:v>
                </c:pt>
                <c:pt idx="819">
                  <c:v>-307.85339983440565</c:v>
                </c:pt>
                <c:pt idx="820">
                  <c:v>-307.21058732205762</c:v>
                </c:pt>
                <c:pt idx="821">
                  <c:v>-306.55620827882609</c:v>
                </c:pt>
                <c:pt idx="822">
                  <c:v>-305.89028734219329</c:v>
                </c:pt>
                <c:pt idx="823">
                  <c:v>-305.21284958419585</c:v>
                </c:pt>
                <c:pt idx="824">
                  <c:v>-304.52392051048059</c:v>
                </c:pt>
                <c:pt idx="825">
                  <c:v>-303.82352605934437</c:v>
                </c:pt>
                <c:pt idx="826">
                  <c:v>-303.11169260075746</c:v>
                </c:pt>
                <c:pt idx="827">
                  <c:v>-302.38844693537067</c:v>
                </c:pt>
                <c:pt idx="828">
                  <c:v>-301.65381629350634</c:v>
                </c:pt>
                <c:pt idx="829">
                  <c:v>-300.90782833413317</c:v>
                </c:pt>
                <c:pt idx="830">
                  <c:v>-300.15051114382476</c:v>
                </c:pt>
                <c:pt idx="831">
                  <c:v>-299.38189323570214</c:v>
                </c:pt>
                <c:pt idx="832">
                  <c:v>-298.60200354836036</c:v>
                </c:pt>
                <c:pt idx="833">
                  <c:v>-297.81087144477885</c:v>
                </c:pt>
                <c:pt idx="834">
                  <c:v>-297.00852671121589</c:v>
                </c:pt>
                <c:pt idx="835">
                  <c:v>-296.19499955608723</c:v>
                </c:pt>
                <c:pt idx="836">
                  <c:v>-295.37032060882871</c:v>
                </c:pt>
                <c:pt idx="837">
                  <c:v>-294.53452091874294</c:v>
                </c:pt>
                <c:pt idx="838">
                  <c:v>-293.68763195383053</c:v>
                </c:pt>
                <c:pt idx="839">
                  <c:v>-292.82968559960506</c:v>
                </c:pt>
                <c:pt idx="840">
                  <c:v>-291.96071415789277</c:v>
                </c:pt>
                <c:pt idx="841">
                  <c:v>-291.08075034561625</c:v>
                </c:pt>
                <c:pt idx="842">
                  <c:v>-290.18982729356281</c:v>
                </c:pt>
                <c:pt idx="843">
                  <c:v>-289.28797854513692</c:v>
                </c:pt>
                <c:pt idx="844">
                  <c:v>-288.37523805509738</c:v>
                </c:pt>
                <c:pt idx="845">
                  <c:v>-287.45164018827904</c:v>
                </c:pt>
                <c:pt idx="846">
                  <c:v>-286.51721971829858</c:v>
                </c:pt>
                <c:pt idx="847">
                  <c:v>-285.57201182624584</c:v>
                </c:pt>
                <c:pt idx="848">
                  <c:v>-284.61605209935863</c:v>
                </c:pt>
                <c:pt idx="849">
                  <c:v>-283.64937652968342</c:v>
                </c:pt>
                <c:pt idx="850">
                  <c:v>-282.67202151271994</c:v>
                </c:pt>
                <c:pt idx="851">
                  <c:v>-281.68402384605071</c:v>
                </c:pt>
                <c:pt idx="852">
                  <c:v>-280.68542072795606</c:v>
                </c:pt>
                <c:pt idx="853">
                  <c:v>-279.67624975601336</c:v>
                </c:pt>
                <c:pt idx="854">
                  <c:v>-278.65654892568131</c:v>
                </c:pt>
                <c:pt idx="855">
                  <c:v>-277.62635662886976</c:v>
                </c:pt>
                <c:pt idx="856">
                  <c:v>-276.58571165249384</c:v>
                </c:pt>
                <c:pt idx="857">
                  <c:v>-275.53465317701415</c:v>
                </c:pt>
                <c:pt idx="858">
                  <c:v>-274.47322077496096</c:v>
                </c:pt>
                <c:pt idx="859">
                  <c:v>-273.40145440944491</c:v>
                </c:pt>
                <c:pt idx="860">
                  <c:v>-272.31939443265196</c:v>
                </c:pt>
                <c:pt idx="861">
                  <c:v>-271.22708158432442</c:v>
                </c:pt>
                <c:pt idx="862">
                  <c:v>-270.12455699022678</c:v>
                </c:pt>
                <c:pt idx="863">
                  <c:v>-269.01186216059767</c:v>
                </c:pt>
                <c:pt idx="864">
                  <c:v>-267.88903898858678</c:v>
                </c:pt>
                <c:pt idx="865">
                  <c:v>-266.75612974867749</c:v>
                </c:pt>
                <c:pt idx="866">
                  <c:v>-265.61317709509552</c:v>
                </c:pt>
                <c:pt idx="867">
                  <c:v>-264.46022406020268</c:v>
                </c:pt>
                <c:pt idx="868">
                  <c:v>-263.29731405287691</c:v>
                </c:pt>
                <c:pt idx="869">
                  <c:v>-262.12449085687791</c:v>
                </c:pt>
                <c:pt idx="870">
                  <c:v>-260.9417986291985</c:v>
                </c:pt>
                <c:pt idx="871">
                  <c:v>-259.74928189840239</c:v>
                </c:pt>
                <c:pt idx="872">
                  <c:v>-258.54698556294727</c:v>
                </c:pt>
                <c:pt idx="873">
                  <c:v>-257.33495488949478</c:v>
                </c:pt>
                <c:pt idx="874">
                  <c:v>-256.11323551120597</c:v>
                </c:pt>
                <c:pt idx="875">
                  <c:v>-254.88187342602342</c:v>
                </c:pt>
                <c:pt idx="876">
                  <c:v>-253.64091499493904</c:v>
                </c:pt>
                <c:pt idx="877">
                  <c:v>-252.39040694024891</c:v>
                </c:pt>
                <c:pt idx="878">
                  <c:v>-251.13039634379413</c:v>
                </c:pt>
                <c:pt idx="879">
                  <c:v>-249.86093064518798</c:v>
                </c:pt>
                <c:pt idx="880">
                  <c:v>-248.58205764003</c:v>
                </c:pt>
                <c:pt idx="881">
                  <c:v>-247.29382547810644</c:v>
                </c:pt>
                <c:pt idx="882">
                  <c:v>-245.99628266157742</c:v>
                </c:pt>
                <c:pt idx="883">
                  <c:v>-244.68947804315076</c:v>
                </c:pt>
                <c:pt idx="884">
                  <c:v>-243.37346082424264</c:v>
                </c:pt>
                <c:pt idx="885">
                  <c:v>-242.04828055312532</c:v>
                </c:pt>
                <c:pt idx="886">
                  <c:v>-240.71398712306143</c:v>
                </c:pt>
                <c:pt idx="887">
                  <c:v>-239.37063077042566</c:v>
                </c:pt>
                <c:pt idx="888">
                  <c:v>-238.01826207281326</c:v>
                </c:pt>
                <c:pt idx="889">
                  <c:v>-236.65693194713583</c:v>
                </c:pt>
                <c:pt idx="890">
                  <c:v>-235.28669164770417</c:v>
                </c:pt>
                <c:pt idx="891">
                  <c:v>-233.90759276429873</c:v>
                </c:pt>
                <c:pt idx="892">
                  <c:v>-232.51968722022707</c:v>
                </c:pt>
                <c:pt idx="893">
                  <c:v>-231.12302727036916</c:v>
                </c:pt>
                <c:pt idx="894">
                  <c:v>-229.71766549920969</c:v>
                </c:pt>
                <c:pt idx="895">
                  <c:v>-228.30365481885843</c:v>
                </c:pt>
                <c:pt idx="896">
                  <c:v>-226.88104846705812</c:v>
                </c:pt>
                <c:pt idx="897">
                  <c:v>-225.44990000518001</c:v>
                </c:pt>
                <c:pt idx="898">
                  <c:v>-224.01026331620713</c:v>
                </c:pt>
                <c:pt idx="899">
                  <c:v>-222.56219260270578</c:v>
                </c:pt>
                <c:pt idx="900">
                  <c:v>-221.10574238478472</c:v>
                </c:pt>
                <c:pt idx="901">
                  <c:v>-219.64096749804247</c:v>
                </c:pt>
                <c:pt idx="902">
                  <c:v>-218.1679230915027</c:v>
                </c:pt>
                <c:pt idx="903">
                  <c:v>-216.68666462553801</c:v>
                </c:pt>
                <c:pt idx="904">
                  <c:v>-215.19724786978162</c:v>
                </c:pt>
                <c:pt idx="905">
                  <c:v>-213.69972890102787</c:v>
                </c:pt>
                <c:pt idx="906">
                  <c:v>-212.19416410112066</c:v>
                </c:pt>
                <c:pt idx="907">
                  <c:v>-210.6806101548309</c:v>
                </c:pt>
                <c:pt idx="908">
                  <c:v>-209.15912404772223</c:v>
                </c:pt>
                <c:pt idx="909">
                  <c:v>-207.62976306400537</c:v>
                </c:pt>
                <c:pt idx="910">
                  <c:v>-206.0925847843817</c:v>
                </c:pt>
                <c:pt idx="911">
                  <c:v>-204.54764708387492</c:v>
                </c:pt>
                <c:pt idx="912">
                  <c:v>-202.99500812965226</c:v>
                </c:pt>
                <c:pt idx="913">
                  <c:v>-201.43472637883463</c:v>
                </c:pt>
                <c:pt idx="914">
                  <c:v>-199.86686057629535</c:v>
                </c:pt>
                <c:pt idx="915">
                  <c:v>-198.29146975244873</c:v>
                </c:pt>
                <c:pt idx="916">
                  <c:v>-196.70861322102726</c:v>
                </c:pt>
                <c:pt idx="917">
                  <c:v>-195.11835057684871</c:v>
                </c:pt>
                <c:pt idx="918">
                  <c:v>-193.52074169357221</c:v>
                </c:pt>
                <c:pt idx="919">
                  <c:v>-191.91584672144401</c:v>
                </c:pt>
                <c:pt idx="920">
                  <c:v>-190.30372608503288</c:v>
                </c:pt>
                <c:pt idx="921">
                  <c:v>-188.68444048095512</c:v>
                </c:pt>
                <c:pt idx="922">
                  <c:v>-187.05805087558917</c:v>
                </c:pt>
                <c:pt idx="923">
                  <c:v>-185.4246185027805</c:v>
                </c:pt>
                <c:pt idx="924">
                  <c:v>-183.78420486153578</c:v>
                </c:pt>
                <c:pt idx="925">
                  <c:v>-182.13687171370779</c:v>
                </c:pt>
                <c:pt idx="926">
                  <c:v>-180.48268108166977</c:v>
                </c:pt>
                <c:pt idx="927">
                  <c:v>-178.82169524598046</c:v>
                </c:pt>
                <c:pt idx="928">
                  <c:v>-177.15397674303924</c:v>
                </c:pt>
                <c:pt idx="929">
                  <c:v>-175.4795883627315</c:v>
                </c:pt>
                <c:pt idx="930">
                  <c:v>-173.7985931460646</c:v>
                </c:pt>
                <c:pt idx="931">
                  <c:v>-172.11105438279452</c:v>
                </c:pt>
                <c:pt idx="932">
                  <c:v>-170.41703560904276</c:v>
                </c:pt>
                <c:pt idx="933">
                  <c:v>-168.71660060490444</c:v>
                </c:pt>
                <c:pt idx="934">
                  <c:v>-167.00981339204677</c:v>
                </c:pt>
                <c:pt idx="935">
                  <c:v>-165.29673823129872</c:v>
                </c:pt>
                <c:pt idx="936">
                  <c:v>-163.57743962023159</c:v>
                </c:pt>
                <c:pt idx="937">
                  <c:v>-161.85198229073055</c:v>
                </c:pt>
                <c:pt idx="938">
                  <c:v>-160.12043120655773</c:v>
                </c:pt>
                <c:pt idx="939">
                  <c:v>-158.38285156090598</c:v>
                </c:pt>
                <c:pt idx="940">
                  <c:v>-156.63930877394466</c:v>
                </c:pt>
                <c:pt idx="941">
                  <c:v>-154.88986849035632</c:v>
                </c:pt>
                <c:pt idx="942">
                  <c:v>-153.13459657686533</c:v>
                </c:pt>
                <c:pt idx="943">
                  <c:v>-151.37355911975789</c:v>
                </c:pt>
                <c:pt idx="944">
                  <c:v>-149.60682242239386</c:v>
                </c:pt>
                <c:pt idx="945">
                  <c:v>-147.83445300271052</c:v>
                </c:pt>
                <c:pt idx="946">
                  <c:v>-146.0565175907181</c:v>
                </c:pt>
                <c:pt idx="947">
                  <c:v>-144.27308312598731</c:v>
                </c:pt>
                <c:pt idx="948">
                  <c:v>-142.48421675512927</c:v>
                </c:pt>
                <c:pt idx="949">
                  <c:v>-140.68998582926719</c:v>
                </c:pt>
                <c:pt idx="950">
                  <c:v>-138.8904579015007</c:v>
                </c:pt>
                <c:pt idx="951">
                  <c:v>-137.08570072436245</c:v>
                </c:pt>
                <c:pt idx="952">
                  <c:v>-135.27578224726722</c:v>
                </c:pt>
                <c:pt idx="953">
                  <c:v>-133.46077061395368</c:v>
                </c:pt>
                <c:pt idx="954">
                  <c:v>-131.64073415991862</c:v>
                </c:pt>
                <c:pt idx="955">
                  <c:v>-129.81574140984421</c:v>
                </c:pt>
                <c:pt idx="956">
                  <c:v>-127.98586107501797</c:v>
                </c:pt>
                <c:pt idx="957">
                  <c:v>-126.1511620507459</c:v>
                </c:pt>
                <c:pt idx="958">
                  <c:v>-124.31171341375841</c:v>
                </c:pt>
                <c:pt idx="959">
                  <c:v>-122.46758441960966</c:v>
                </c:pt>
                <c:pt idx="960">
                  <c:v>-120.61884450007007</c:v>
                </c:pt>
                <c:pt idx="961">
                  <c:v>-118.76556326051214</c:v>
                </c:pt>
                <c:pt idx="962">
                  <c:v>-116.90781047728989</c:v>
                </c:pt>
                <c:pt idx="963">
                  <c:v>-115.04565609511168</c:v>
                </c:pt>
                <c:pt idx="964">
                  <c:v>-113.17917022440686</c:v>
                </c:pt>
                <c:pt idx="965">
                  <c:v>-111.30842313868601</c:v>
                </c:pt>
                <c:pt idx="966">
                  <c:v>-109.43348527189525</c:v>
                </c:pt>
                <c:pt idx="967">
                  <c:v>-107.55442721576425</c:v>
                </c:pt>
                <c:pt idx="968">
                  <c:v>-105.67131971714853</c:v>
                </c:pt>
                <c:pt idx="969">
                  <c:v>-103.78423367536585</c:v>
                </c:pt>
                <c:pt idx="970">
                  <c:v>-101.89324013952674</c:v>
                </c:pt>
                <c:pt idx="971">
                  <c:v>-99.998410305859593</c:v>
                </c:pt>
                <c:pt idx="972">
                  <c:v>-98.099815515030002</c:v>
                </c:pt>
                <c:pt idx="973">
                  <c:v>-96.197527249454936</c:v>
                </c:pt>
                <c:pt idx="974">
                  <c:v>-94.291617130611215</c:v>
                </c:pt>
                <c:pt idx="975">
                  <c:v>-92.382156916339113</c:v>
                </c:pt>
                <c:pt idx="976">
                  <c:v>-90.469218498140606</c:v>
                </c:pt>
                <c:pt idx="977">
                  <c:v>-88.552873898472612</c:v>
                </c:pt>
                <c:pt idx="978">
                  <c:v>-86.633195268035351</c:v>
                </c:pt>
                <c:pt idx="979">
                  <c:v>-84.710254883055896</c:v>
                </c:pt>
                <c:pt idx="980">
                  <c:v>-82.784125142566921</c:v>
                </c:pt>
                <c:pt idx="981">
                  <c:v>-80.854878565680878</c:v>
                </c:pt>
                <c:pt idx="982">
                  <c:v>-78.922587788859659</c:v>
                </c:pt>
                <c:pt idx="983">
                  <c:v>-76.987325563179766</c:v>
                </c:pt>
                <c:pt idx="984">
                  <c:v>-75.049164751593281</c:v>
                </c:pt>
                <c:pt idx="985">
                  <c:v>-73.108178326184529</c:v>
                </c:pt>
                <c:pt idx="986">
                  <c:v>-71.164439365422666</c:v>
                </c:pt>
                <c:pt idx="987">
                  <c:v>-69.218021051410318</c:v>
                </c:pt>
                <c:pt idx="988">
                  <c:v>-67.268996667128164</c:v>
                </c:pt>
                <c:pt idx="989">
                  <c:v>-65.317439593675886</c:v>
                </c:pt>
                <c:pt idx="990">
                  <c:v>-63.363423307509365</c:v>
                </c:pt>
                <c:pt idx="991">
                  <c:v>-61.407021377674241</c:v>
                </c:pt>
                <c:pt idx="992">
                  <c:v>-59.448307463036038</c:v>
                </c:pt>
                <c:pt idx="993">
                  <c:v>-57.487355309506924</c:v>
                </c:pt>
                <c:pt idx="994">
                  <c:v>-55.524238747269116</c:v>
                </c:pt>
                <c:pt idx="995">
                  <c:v>-53.559031687995208</c:v>
                </c:pt>
                <c:pt idx="996">
                  <c:v>-51.591808122065359</c:v>
                </c:pt>
                <c:pt idx="997">
                  <c:v>-49.622642115781538</c:v>
                </c:pt>
                <c:pt idx="998">
                  <c:v>-47.651607808578923</c:v>
                </c:pt>
                <c:pt idx="999">
                  <c:v>-45.678779410234561</c:v>
                </c:pt>
                <c:pt idx="1000">
                  <c:v>-43.704231198073295</c:v>
                </c:pt>
                <c:pt idx="1001">
                  <c:v>-41.728037514171305</c:v>
                </c:pt>
                <c:pt idx="1002">
                  <c:v>-39.75027276255701</c:v>
                </c:pt>
                <c:pt idx="1003">
                  <c:v>-37.771011406409833</c:v>
                </c:pt>
                <c:pt idx="1004">
                  <c:v>-35.790327965256587</c:v>
                </c:pt>
                <c:pt idx="1005">
                  <c:v>-33.808297012165845</c:v>
                </c:pt>
                <c:pt idx="1006">
                  <c:v>-31.824993170940218</c:v>
                </c:pt>
                <c:pt idx="1007">
                  <c:v>-29.840491113306793</c:v>
                </c:pt>
                <c:pt idx="1008">
                  <c:v>-27.85486555610569</c:v>
                </c:pt>
                <c:pt idx="1009">
                  <c:v>-25.868191258476987</c:v>
                </c:pt>
                <c:pt idx="1010">
                  <c:v>-23.880543019046012</c:v>
                </c:pt>
                <c:pt idx="1011">
                  <c:v>-21.891995673107179</c:v>
                </c:pt>
                <c:pt idx="1012">
                  <c:v>-19.902624089806395</c:v>
                </c:pt>
                <c:pt idx="1013">
                  <c:v>-17.912503169322271</c:v>
                </c:pt>
                <c:pt idx="1014">
                  <c:v>-15.921707840046064</c:v>
                </c:pt>
                <c:pt idx="1015">
                  <c:v>-13.930313055760655</c:v>
                </c:pt>
                <c:pt idx="1016">
                  <c:v>-11.9383937928185</c:v>
                </c:pt>
                <c:pt idx="1017">
                  <c:v>-9.9460250473187664</c:v>
                </c:pt>
                <c:pt idx="1018">
                  <c:v>-7.9532818322837189</c:v>
                </c:pt>
                <c:pt idx="1019">
                  <c:v>-5.9602391748344603</c:v>
                </c:pt>
                <c:pt idx="1020">
                  <c:v>-3.9669721133661535</c:v>
                </c:pt>
                <c:pt idx="1021">
                  <c:v>-1.9735556947228123</c:v>
                </c:pt>
                <c:pt idx="1022">
                  <c:v>1.9935028628229642E-2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B3-4843-8601-5C1D2C55B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804688"/>
        <c:axId val="304805080"/>
      </c:lineChart>
      <c:lineChart>
        <c:grouping val="standard"/>
        <c:varyColors val="0"/>
        <c:ser>
          <c:idx val="1"/>
          <c:order val="1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'3-2'!$H$27:$H$1050</c:f>
              <c:numCache>
                <c:formatCode>0.0000</c:formatCode>
                <c:ptCount val="1024"/>
                <c:pt idx="0">
                  <c:v>0</c:v>
                </c:pt>
                <c:pt idx="1">
                  <c:v>1.9934712341609594E-5</c:v>
                </c:pt>
                <c:pt idx="2">
                  <c:v>3.98686741379077E-5</c:v>
                </c:pt>
                <c:pt idx="3">
                  <c:v>5.9801134871840996E-5</c:v>
                </c:pt>
                <c:pt idx="4">
                  <c:v>7.9731344082871393E-5</c:v>
                </c:pt>
                <c:pt idx="5">
                  <c:v>9.9658551395231043E-5</c:v>
                </c:pt>
                <c:pt idx="6">
                  <c:v>1.1958200654617407E-4</c:v>
                </c:pt>
                <c:pt idx="7">
                  <c:v>1.395009594142242E-4</c:v>
                </c:pt>
                <c:pt idx="8">
                  <c:v>1.5941466004741668E-4</c:v>
                </c:pt>
                <c:pt idx="9">
                  <c:v>1.7932235869153458E-4</c:v>
                </c:pt>
                <c:pt idx="10">
                  <c:v>1.9922330581833658E-4</c:v>
                </c:pt>
                <c:pt idx="11">
                  <c:v>2.1911675215377735E-4</c:v>
                </c:pt>
                <c:pt idx="12">
                  <c:v>2.3900194870621756E-4</c:v>
                </c:pt>
                <c:pt idx="13">
                  <c:v>2.5887814679462353E-4</c:v>
                </c:pt>
                <c:pt idx="14">
                  <c:v>2.7874459807675548E-4</c:v>
                </c:pt>
                <c:pt idx="15">
                  <c:v>2.9860055457734232E-4</c:v>
                </c:pt>
                <c:pt idx="16">
                  <c:v>3.1844526871624337E-4</c:v>
                </c:pt>
                <c:pt idx="17">
                  <c:v>3.38277993336595E-4</c:v>
                </c:pt>
                <c:pt idx="18">
                  <c:v>3.5809798173294048E-4</c:v>
                </c:pt>
                <c:pt idx="19">
                  <c:v>3.7790448767934459E-4</c:v>
                </c:pt>
                <c:pt idx="20">
                  <c:v>3.9769676545748836E-4</c:v>
                </c:pt>
                <c:pt idx="21">
                  <c:v>4.1747406988474587E-4</c:v>
                </c:pt>
                <c:pt idx="22">
                  <c:v>4.3723565634224044E-4</c:v>
                </c:pt>
                <c:pt idx="23">
                  <c:v>4.5698078080287944E-4</c:v>
                </c:pt>
                <c:pt idx="24">
                  <c:v>4.7670869985936757E-4</c:v>
                </c:pt>
                <c:pt idx="25">
                  <c:v>4.9641867075219542E-4</c:v>
                </c:pt>
                <c:pt idx="26">
                  <c:v>5.1610995139760561E-4</c:v>
                </c:pt>
                <c:pt idx="27">
                  <c:v>5.3578180041553109E-4</c:v>
                </c:pt>
                <c:pt idx="28">
                  <c:v>5.554334771575095E-4</c:v>
                </c:pt>
                <c:pt idx="29">
                  <c:v>5.7506424173456782E-4</c:v>
                </c:pt>
                <c:pt idx="30">
                  <c:v>5.946733550450797E-4</c:v>
                </c:pt>
                <c:pt idx="31">
                  <c:v>6.1426007880259221E-4</c:v>
                </c:pt>
                <c:pt idx="32">
                  <c:v>6.3382367556362343E-4</c:v>
                </c:pt>
                <c:pt idx="33">
                  <c:v>6.5336340875542676E-4</c:v>
                </c:pt>
                <c:pt idx="34">
                  <c:v>6.7287854270372269E-4</c:v>
                </c:pt>
                <c:pt idx="35">
                  <c:v>6.9236834266039795E-4</c:v>
                </c:pt>
                <c:pt idx="36">
                  <c:v>7.1183207483116776E-4</c:v>
                </c:pt>
                <c:pt idx="37">
                  <c:v>7.3126900640320424E-4</c:v>
                </c:pt>
                <c:pt idx="38">
                  <c:v>7.5067840557272673E-4</c:v>
                </c:pt>
                <c:pt idx="39">
                  <c:v>7.7005954157255386E-4</c:v>
                </c:pt>
                <c:pt idx="40">
                  <c:v>7.8941168469961781E-4</c:v>
                </c:pt>
                <c:pt idx="41">
                  <c:v>8.08734106342437E-4</c:v>
                </c:pt>
                <c:pt idx="42">
                  <c:v>8.2802607900854877E-4</c:v>
                </c:pt>
                <c:pt idx="43">
                  <c:v>8.4728687635189995E-4</c:v>
                </c:pt>
                <c:pt idx="44">
                  <c:v>8.6651577320019353E-4</c:v>
                </c:pt>
                <c:pt idx="45">
                  <c:v>8.8571204558219132E-4</c:v>
                </c:pt>
                <c:pt idx="46">
                  <c:v>9.0487497075497191E-4</c:v>
                </c:pt>
                <c:pt idx="47">
                  <c:v>9.2400382723114205E-4</c:v>
                </c:pt>
                <c:pt idx="48">
                  <c:v>9.4309789480600083E-4</c:v>
                </c:pt>
                <c:pt idx="49">
                  <c:v>9.62156454584655E-4</c:v>
                </c:pt>
                <c:pt idx="50">
                  <c:v>9.8117878900908645E-4</c:v>
                </c:pt>
                <c:pt idx="51">
                  <c:v>1.0001641818851673E-3</c:v>
                </c:pt>
                <c:pt idx="52">
                  <c:v>1.0191119184096255E-3</c:v>
                </c:pt>
                <c:pt idx="53">
                  <c:v>1.0380212851969573E-3</c:v>
                </c:pt>
                <c:pt idx="54">
                  <c:v>1.0568915703062854E-3</c:v>
                </c:pt>
                <c:pt idx="55">
                  <c:v>1.0757220632681647E-3</c:v>
                </c:pt>
                <c:pt idx="56">
                  <c:v>1.0945120551113317E-3</c:v>
                </c:pt>
                <c:pt idx="57">
                  <c:v>1.1132608383893957E-3</c:v>
                </c:pt>
                <c:pt idx="58">
                  <c:v>1.1319677072074768E-3</c:v>
                </c:pt>
                <c:pt idx="59">
                  <c:v>1.1506319572487814E-3</c:v>
                </c:pt>
                <c:pt idx="60">
                  <c:v>1.1692528858011191E-3</c:v>
                </c:pt>
                <c:pt idx="61">
                  <c:v>1.1878297917833616E-3</c:v>
                </c:pt>
                <c:pt idx="62">
                  <c:v>1.2063619757718383E-3</c:v>
                </c:pt>
                <c:pt idx="63">
                  <c:v>1.2248487400266688E-3</c:v>
                </c:pt>
                <c:pt idx="64">
                  <c:v>1.2432893885180334E-3</c:v>
                </c:pt>
                <c:pt idx="65">
                  <c:v>1.2616832269523785E-3</c:v>
                </c:pt>
                <c:pt idx="66">
                  <c:v>1.2800295627985576E-3</c:v>
                </c:pt>
                <c:pt idx="67">
                  <c:v>1.2983277053139044E-3</c:v>
                </c:pt>
                <c:pt idx="68">
                  <c:v>1.3165769655702402E-3</c:v>
                </c:pt>
                <c:pt idx="69">
                  <c:v>1.3347766564798106E-3</c:v>
                </c:pt>
                <c:pt idx="70">
                  <c:v>1.3529260928211574E-3</c:v>
                </c:pt>
                <c:pt idx="71">
                  <c:v>1.3710245912649133E-3</c:v>
                </c:pt>
                <c:pt idx="72">
                  <c:v>1.3890714703995329E-3</c:v>
                </c:pt>
                <c:pt idx="73">
                  <c:v>1.4070660507569457E-3</c:v>
                </c:pt>
                <c:pt idx="74">
                  <c:v>1.4250076548381397E-3</c:v>
                </c:pt>
                <c:pt idx="75">
                  <c:v>1.4428956071386692E-3</c:v>
                </c:pt>
                <c:pt idx="76">
                  <c:v>1.460729234174086E-3</c:v>
                </c:pt>
                <c:pt idx="77">
                  <c:v>1.4785078645052974E-3</c:v>
                </c:pt>
                <c:pt idx="78">
                  <c:v>1.4962308287638473E-3</c:v>
                </c:pt>
                <c:pt idx="79">
                  <c:v>1.5138974596771151E-3</c:v>
                </c:pt>
                <c:pt idx="80">
                  <c:v>1.5315070920934417E-3</c:v>
                </c:pt>
                <c:pt idx="81">
                  <c:v>1.5490590630071702E-3</c:v>
                </c:pt>
                <c:pt idx="82">
                  <c:v>1.5665527115836092E-3</c:v>
                </c:pt>
                <c:pt idx="83">
                  <c:v>1.583987379183913E-3</c:v>
                </c:pt>
                <c:pt idx="84">
                  <c:v>1.6013624093898808E-3</c:v>
                </c:pt>
                <c:pt idx="85">
                  <c:v>1.6186771480286681E-3</c:v>
                </c:pt>
                <c:pt idx="86">
                  <c:v>1.6359309431974198E-3</c:v>
                </c:pt>
                <c:pt idx="87">
                  <c:v>1.6531231452878113E-3</c:v>
                </c:pt>
                <c:pt idx="88">
                  <c:v>1.6702531070105098E-3</c:v>
                </c:pt>
                <c:pt idx="89">
                  <c:v>1.6873201834195417E-3</c:v>
                </c:pt>
                <c:pt idx="90">
                  <c:v>1.7043237319365749E-3</c:v>
                </c:pt>
                <c:pt idx="91">
                  <c:v>1.7212631123751159E-3</c:v>
                </c:pt>
                <c:pt idx="92">
                  <c:v>1.7381376869646092E-3</c:v>
                </c:pt>
                <c:pt idx="93">
                  <c:v>1.7549468203744499E-3</c:v>
                </c:pt>
                <c:pt idx="94">
                  <c:v>1.7716898797379046E-3</c:v>
                </c:pt>
                <c:pt idx="95">
                  <c:v>1.7883662346759399E-3</c:v>
                </c:pt>
                <c:pt idx="96">
                  <c:v>1.8049752573209555E-3</c:v>
                </c:pt>
                <c:pt idx="97">
                  <c:v>1.8215163223404222E-3</c:v>
                </c:pt>
                <c:pt idx="98">
                  <c:v>1.8379888069604278E-3</c:v>
                </c:pt>
                <c:pt idx="99">
                  <c:v>1.8543920909891239E-3</c:v>
                </c:pt>
                <c:pt idx="100">
                  <c:v>1.8707255568400751E-3</c:v>
                </c:pt>
                <c:pt idx="101">
                  <c:v>1.8869885895555134E-3</c:v>
                </c:pt>
                <c:pt idx="102">
                  <c:v>1.9031805768294902E-3</c:v>
                </c:pt>
                <c:pt idx="103">
                  <c:v>1.9193009090309298E-3</c:v>
                </c:pt>
                <c:pt idx="104">
                  <c:v>1.9353489792265813E-3</c:v>
                </c:pt>
                <c:pt idx="105">
                  <c:v>1.9513241832038715E-3</c:v>
                </c:pt>
                <c:pt idx="106">
                  <c:v>1.9672259194936531E-3</c:v>
                </c:pt>
                <c:pt idx="107">
                  <c:v>1.9830535893928486E-3</c:v>
                </c:pt>
                <c:pt idx="108">
                  <c:v>1.9988065969869934E-3</c:v>
                </c:pt>
                <c:pt idx="109">
                  <c:v>2.0144843491726712E-3</c:v>
                </c:pt>
                <c:pt idx="110">
                  <c:v>2.0300862556798453E-3</c:v>
                </c:pt>
                <c:pt idx="111">
                  <c:v>2.0456117290940799E-3</c:v>
                </c:pt>
                <c:pt idx="112">
                  <c:v>2.0610601848786605E-3</c:v>
                </c:pt>
                <c:pt idx="113">
                  <c:v>2.0764310413965976E-3</c:v>
                </c:pt>
                <c:pt idx="114">
                  <c:v>2.0917237199325287E-3</c:v>
                </c:pt>
                <c:pt idx="115">
                  <c:v>2.1069376447145037E-3</c:v>
                </c:pt>
                <c:pt idx="116">
                  <c:v>2.1220722429356668E-3</c:v>
                </c:pt>
                <c:pt idx="117">
                  <c:v>2.1371269447758201E-3</c:v>
                </c:pt>
                <c:pt idx="118">
                  <c:v>2.1521011834228776E-3</c:v>
                </c:pt>
                <c:pt idx="119">
                  <c:v>2.1669943950942063E-3</c:v>
                </c:pt>
                <c:pt idx="120">
                  <c:v>2.1818060190578522E-3</c:v>
                </c:pt>
                <c:pt idx="121">
                  <c:v>2.1965354976536539E-3</c:v>
                </c:pt>
                <c:pt idx="122">
                  <c:v>2.2111822763142357E-3</c:v>
                </c:pt>
                <c:pt idx="123">
                  <c:v>2.2257458035858887E-3</c:v>
                </c:pt>
                <c:pt idx="124">
                  <c:v>2.2402255311493339E-3</c:v>
                </c:pt>
                <c:pt idx="125">
                  <c:v>2.2546209138403633E-3</c:v>
                </c:pt>
                <c:pt idx="126">
                  <c:v>2.2689314096703711E-3</c:v>
                </c:pt>
                <c:pt idx="127">
                  <c:v>2.2831564798467532E-3</c:v>
                </c:pt>
                <c:pt idx="128">
                  <c:v>2.8735106693633488</c:v>
                </c:pt>
                <c:pt idx="129">
                  <c:v>2.8910880070008074</c:v>
                </c:pt>
                <c:pt idx="130">
                  <c:v>2.9085564946828923</c:v>
                </c:pt>
                <c:pt idx="131">
                  <c:v>2.9259154747180722</c:v>
                </c:pt>
                <c:pt idx="132">
                  <c:v>2.9431642935377935</c:v>
                </c:pt>
                <c:pt idx="133">
                  <c:v>2.9603023017210925</c:v>
                </c:pt>
                <c:pt idx="134">
                  <c:v>2.977328854019047</c:v>
                </c:pt>
                <c:pt idx="135">
                  <c:v>2.9942433093790646</c:v>
                </c:pt>
                <c:pt idx="136">
                  <c:v>3.0110450309690249</c:v>
                </c:pt>
                <c:pt idx="137">
                  <c:v>3.0277333862012479</c:v>
                </c:pt>
                <c:pt idx="138">
                  <c:v>3.0443077467563229</c:v>
                </c:pt>
                <c:pt idx="139">
                  <c:v>3.0607674886067531</c:v>
                </c:pt>
                <c:pt idx="140">
                  <c:v>3.0771119920404573</c:v>
                </c:pt>
                <c:pt idx="141">
                  <c:v>3.0933406416841014</c:v>
                </c:pt>
                <c:pt idx="142">
                  <c:v>3.109452826526264</c:v>
                </c:pt>
                <c:pt idx="143">
                  <c:v>3.1254479399404445</c:v>
                </c:pt>
                <c:pt idx="144">
                  <c:v>3.1413253797079022</c:v>
                </c:pt>
                <c:pt idx="145">
                  <c:v>3.1570845480403276</c:v>
                </c:pt>
                <c:pt idx="146">
                  <c:v>3.172724851602351</c:v>
                </c:pt>
                <c:pt idx="147">
                  <c:v>3.1882457015338841</c:v>
                </c:pt>
                <c:pt idx="148">
                  <c:v>3.2036465134722842</c:v>
                </c:pt>
                <c:pt idx="149">
                  <c:v>3.2189267075743624</c:v>
                </c:pt>
                <c:pt idx="150">
                  <c:v>3.2340857085382102</c:v>
                </c:pt>
                <c:pt idx="151">
                  <c:v>3.2491229456248631</c:v>
                </c:pt>
                <c:pt idx="152">
                  <c:v>3.2640378526797855</c:v>
                </c:pt>
                <c:pt idx="153">
                  <c:v>3.2788298681541894</c:v>
                </c:pt>
                <c:pt idx="154">
                  <c:v>3.2934984351261747</c:v>
                </c:pt>
                <c:pt idx="155">
                  <c:v>3.3080430013217006</c:v>
                </c:pt>
                <c:pt idx="156">
                  <c:v>3.3224630191353728</c:v>
                </c:pt>
                <c:pt idx="157">
                  <c:v>3.336757945651069</c:v>
                </c:pt>
                <c:pt idx="158">
                  <c:v>3.3509272426623733</c:v>
                </c:pt>
                <c:pt idx="159">
                  <c:v>3.3649703766928427</c:v>
                </c:pt>
                <c:pt idx="160">
                  <c:v>3.3788868190160901</c:v>
                </c:pt>
                <c:pt idx="161">
                  <c:v>3.392676045675695</c:v>
                </c:pt>
                <c:pt idx="162">
                  <c:v>3.4063375375049283</c:v>
                </c:pt>
                <c:pt idx="163">
                  <c:v>3.4198707801462964</c:v>
                </c:pt>
                <c:pt idx="164">
                  <c:v>3.4332752640709137</c:v>
                </c:pt>
                <c:pt idx="165">
                  <c:v>3.4465504845976773</c:v>
                </c:pt>
                <c:pt idx="166">
                  <c:v>3.459695941912277</c:v>
                </c:pt>
                <c:pt idx="167">
                  <c:v>3.4727111410860076</c:v>
                </c:pt>
                <c:pt idx="168">
                  <c:v>3.4855955920944064</c:v>
                </c:pt>
                <c:pt idx="169">
                  <c:v>3.4983488098356998</c:v>
                </c:pt>
                <c:pt idx="170">
                  <c:v>3.5109703141490711</c:v>
                </c:pt>
                <c:pt idx="171">
                  <c:v>3.5234596298327334</c:v>
                </c:pt>
                <c:pt idx="172">
                  <c:v>3.535816286661829</c:v>
                </c:pt>
                <c:pt idx="173">
                  <c:v>3.5480398194061227</c:v>
                </c:pt>
                <c:pt idx="174">
                  <c:v>3.5601297678475303</c:v>
                </c:pt>
                <c:pt idx="175">
                  <c:v>3.5720856767974323</c:v>
                </c:pt>
                <c:pt idx="176">
                  <c:v>3.5839070961138249</c:v>
                </c:pt>
                <c:pt idx="177">
                  <c:v>3.5955935807182589</c:v>
                </c:pt>
                <c:pt idx="178">
                  <c:v>3.6071446906126012</c:v>
                </c:pt>
                <c:pt idx="179">
                  <c:v>3.618559990895597</c:v>
                </c:pt>
                <c:pt idx="180">
                  <c:v>3.6298390517792498</c:v>
                </c:pt>
                <c:pt idx="181">
                  <c:v>3.6409814486049981</c:v>
                </c:pt>
                <c:pt idx="182">
                  <c:v>3.6519867618597059</c:v>
                </c:pt>
                <c:pt idx="183">
                  <c:v>3.6628545771914562</c:v>
                </c:pt>
                <c:pt idx="184">
                  <c:v>3.6735844854251516</c:v>
                </c:pt>
                <c:pt idx="185">
                  <c:v>3.6841760825779235</c:v>
                </c:pt>
                <c:pt idx="186">
                  <c:v>3.6946289698743353</c:v>
                </c:pt>
                <c:pt idx="187">
                  <c:v>3.7049427537614026</c:v>
                </c:pt>
                <c:pt idx="188">
                  <c:v>3.7151170459234066</c:v>
                </c:pt>
                <c:pt idx="189">
                  <c:v>3.725151463296517</c:v>
                </c:pt>
                <c:pt idx="190">
                  <c:v>3.7350456280832121</c:v>
                </c:pt>
                <c:pt idx="191">
                  <c:v>3.7447991677665042</c:v>
                </c:pt>
                <c:pt idx="192">
                  <c:v>3.7544117151239647</c:v>
                </c:pt>
                <c:pt idx="193">
                  <c:v>3.7638829082415497</c:v>
                </c:pt>
                <c:pt idx="194">
                  <c:v>3.7732123905272275</c:v>
                </c:pt>
                <c:pt idx="195">
                  <c:v>3.7823998107244017</c:v>
                </c:pt>
                <c:pt idx="196">
                  <c:v>3.7914448229251394</c:v>
                </c:pt>
                <c:pt idx="197">
                  <c:v>3.8003470865831925</c:v>
                </c:pt>
                <c:pt idx="198">
                  <c:v>3.8091062665268196</c:v>
                </c:pt>
                <c:pt idx="199">
                  <c:v>3.8177220329714041</c:v>
                </c:pt>
                <c:pt idx="200">
                  <c:v>3.8261940615318748</c:v>
                </c:pt>
                <c:pt idx="201">
                  <c:v>3.834522033234915</c:v>
                </c:pt>
                <c:pt idx="202">
                  <c:v>3.8427056345309718</c:v>
                </c:pt>
                <c:pt idx="203">
                  <c:v>3.8507445573060655</c:v>
                </c:pt>
                <c:pt idx="204">
                  <c:v>3.8586384988933853</c:v>
                </c:pt>
                <c:pt idx="205">
                  <c:v>3.8663871620846857</c:v>
                </c:pt>
                <c:pt idx="206">
                  <c:v>3.8739902551414827</c:v>
                </c:pt>
                <c:pt idx="207">
                  <c:v>3.8814474918060258</c:v>
                </c:pt>
                <c:pt idx="208">
                  <c:v>3.888758591312087</c:v>
                </c:pt>
                <c:pt idx="209">
                  <c:v>3.8959232783955255</c:v>
                </c:pt>
                <c:pt idx="210">
                  <c:v>3.9029412833046542</c:v>
                </c:pt>
                <c:pt idx="211">
                  <c:v>3.9098123418103943</c:v>
                </c:pt>
                <c:pt idx="212">
                  <c:v>3.9165361952162225</c:v>
                </c:pt>
                <c:pt idx="213">
                  <c:v>3.923112590367916</c:v>
                </c:pt>
                <c:pt idx="214">
                  <c:v>3.9295412796630775</c:v>
                </c:pt>
                <c:pt idx="215">
                  <c:v>3.9358220210604609</c:v>
                </c:pt>
                <c:pt idx="216">
                  <c:v>3.9419545780890837</c:v>
                </c:pt>
                <c:pt idx="217">
                  <c:v>3.9479387198571319</c:v>
                </c:pt>
                <c:pt idx="218">
                  <c:v>3.9537742210606486</c:v>
                </c:pt>
                <c:pt idx="219">
                  <c:v>3.95946086199202</c:v>
                </c:pt>
                <c:pt idx="220">
                  <c:v>3.964998428548248</c:v>
                </c:pt>
                <c:pt idx="221">
                  <c:v>3.9703867122390104</c:v>
                </c:pt>
                <c:pt idx="222">
                  <c:v>3.9756255101945088</c:v>
                </c:pt>
                <c:pt idx="223">
                  <c:v>3.9807146251731091</c:v>
                </c:pt>
                <c:pt idx="224">
                  <c:v>3.9856538655687648</c:v>
                </c:pt>
                <c:pt idx="225">
                  <c:v>3.9904430454182371</c:v>
                </c:pt>
                <c:pt idx="226">
                  <c:v>3.9950819844080883</c:v>
                </c:pt>
                <c:pt idx="227">
                  <c:v>3.9995705078814772</c:v>
                </c:pt>
                <c:pt idx="228">
                  <c:v>4.0039084468447301</c:v>
                </c:pt>
                <c:pt idx="229">
                  <c:v>4.0080956379737076</c:v>
                </c:pt>
                <c:pt idx="230">
                  <c:v>4.0121319236199504</c:v>
                </c:pt>
                <c:pt idx="231">
                  <c:v>4.0160171518166186</c:v>
                </c:pt>
                <c:pt idx="232">
                  <c:v>4.0197511762842089</c:v>
                </c:pt>
                <c:pt idx="233">
                  <c:v>4.0233338564360643</c:v>
                </c:pt>
                <c:pt idx="234">
                  <c:v>4.0267650573836677</c:v>
                </c:pt>
                <c:pt idx="235">
                  <c:v>4.0300446499417211</c:v>
                </c:pt>
                <c:pt idx="236">
                  <c:v>4.0331725106330039</c:v>
                </c:pt>
                <c:pt idx="237">
                  <c:v>4.0361485216930308</c:v>
                </c:pt>
                <c:pt idx="238">
                  <c:v>4.0389725710744795</c:v>
                </c:pt>
                <c:pt idx="239">
                  <c:v>4.041644552451408</c:v>
                </c:pt>
                <c:pt idx="240">
                  <c:v>4.0441643652232653</c:v>
                </c:pt>
                <c:pt idx="241">
                  <c:v>4.0465319145186696</c:v>
                </c:pt>
                <c:pt idx="242">
                  <c:v>4.0487471111989892</c:v>
                </c:pt>
                <c:pt idx="243">
                  <c:v>4.0508098718616905</c:v>
                </c:pt>
                <c:pt idx="244">
                  <c:v>4.0527201188434852</c:v>
                </c:pt>
                <c:pt idx="245">
                  <c:v>4.0544777802232472</c:v>
                </c:pt>
                <c:pt idx="246">
                  <c:v>4.0560827898247283</c:v>
                </c:pt>
                <c:pt idx="247">
                  <c:v>4.0575350872190432</c:v>
                </c:pt>
                <c:pt idx="248">
                  <c:v>4.0588346177269488</c:v>
                </c:pt>
                <c:pt idx="249">
                  <c:v>4.0599813324208993</c:v>
                </c:pt>
                <c:pt idx="250">
                  <c:v>4.060975188126891</c:v>
                </c:pt>
                <c:pt idx="251">
                  <c:v>4.0618161474260894</c:v>
                </c:pt>
                <c:pt idx="252">
                  <c:v>4.0625041786562317</c:v>
                </c:pt>
                <c:pt idx="253">
                  <c:v>4.0630392559128259</c:v>
                </c:pt>
                <c:pt idx="254">
                  <c:v>4.0634213590501238</c:v>
                </c:pt>
                <c:pt idx="255">
                  <c:v>4.0636504736818742</c:v>
                </c:pt>
                <c:pt idx="256">
                  <c:v>4.0637265911818732</c:v>
                </c:pt>
                <c:pt idx="257">
                  <c:v>4.0636497086842853</c:v>
                </c:pt>
                <c:pt idx="258">
                  <c:v>4.063419829083748</c:v>
                </c:pt>
                <c:pt idx="259">
                  <c:v>4.0630369610352703</c:v>
                </c:pt>
                <c:pt idx="260">
                  <c:v>4.0625011189538949</c:v>
                </c:pt>
                <c:pt idx="261">
                  <c:v>4.0618123230141716</c:v>
                </c:pt>
                <c:pt idx="262">
                  <c:v>4.0609705991493819</c:v>
                </c:pt>
                <c:pt idx="263">
                  <c:v>4.0599759790505736</c:v>
                </c:pt>
                <c:pt idx="264">
                  <c:v>4.0588285001653617</c:v>
                </c:pt>
                <c:pt idx="265">
                  <c:v>4.0575282056965234</c:v>
                </c:pt>
                <c:pt idx="266">
                  <c:v>4.0560751446003653</c:v>
                </c:pt>
                <c:pt idx="267">
                  <c:v>4.0544693715848856</c:v>
                </c:pt>
                <c:pt idx="268">
                  <c:v>4.0527109471077107</c:v>
                </c:pt>
                <c:pt idx="269">
                  <c:v>4.0507999373738217</c:v>
                </c:pt>
                <c:pt idx="270">
                  <c:v>4.0487364143330602</c:v>
                </c:pt>
                <c:pt idx="271">
                  <c:v>4.0465204556774195</c:v>
                </c:pt>
                <c:pt idx="272">
                  <c:v>4.0441521448381224</c:v>
                </c:pt>
                <c:pt idx="273">
                  <c:v>4.0416315709824708</c:v>
                </c:pt>
                <c:pt idx="274">
                  <c:v>4.038958829010503</c:v>
                </c:pt>
                <c:pt idx="275">
                  <c:v>4.0361340195514064</c:v>
                </c:pt>
                <c:pt idx="276">
                  <c:v>4.0331572489597391</c:v>
                </c:pt>
                <c:pt idx="277">
                  <c:v>4.0300286293114205</c:v>
                </c:pt>
                <c:pt idx="278">
                  <c:v>4.026748278399511</c:v>
                </c:pt>
                <c:pt idx="279">
                  <c:v>4.0233163197297825</c:v>
                </c:pt>
                <c:pt idx="280">
                  <c:v>4.0197328825160614</c:v>
                </c:pt>
                <c:pt idx="281">
                  <c:v>4.0159981016753719</c:v>
                </c:pt>
                <c:pt idx="282">
                  <c:v>4.0121121178228423</c:v>
                </c:pt>
                <c:pt idx="283">
                  <c:v>4.0080750772664304</c:v>
                </c:pt>
                <c:pt idx="284">
                  <c:v>4.0038871320013989</c:v>
                </c:pt>
                <c:pt idx="285">
                  <c:v>3.9995484397045993</c:v>
                </c:pt>
                <c:pt idx="286">
                  <c:v>3.9950591637285351</c:v>
                </c:pt>
                <c:pt idx="287">
                  <c:v>3.9904194730952098</c:v>
                </c:pt>
                <c:pt idx="288">
                  <c:v>3.985629542489765</c:v>
                </c:pt>
                <c:pt idx="289">
                  <c:v>3.9806895522539048</c:v>
                </c:pt>
                <c:pt idx="290">
                  <c:v>3.9755996883791012</c:v>
                </c:pt>
                <c:pt idx="291">
                  <c:v>3.9703601424995947</c:v>
                </c:pt>
                <c:pt idx="292">
                  <c:v>3.9649711118851787</c:v>
                </c:pt>
                <c:pt idx="293">
                  <c:v>3.9594327994337748</c:v>
                </c:pt>
                <c:pt idx="294">
                  <c:v>3.9537454136637864</c:v>
                </c:pt>
                <c:pt idx="295">
                  <c:v>3.947909168706258</c:v>
                </c:pt>
                <c:pt idx="296">
                  <c:v>3.9419242842968032</c:v>
                </c:pt>
                <c:pt idx="297">
                  <c:v>3.9357909857673392</c:v>
                </c:pt>
                <c:pt idx="298">
                  <c:v>3.9295095040375996</c:v>
                </c:pt>
                <c:pt idx="299">
                  <c:v>3.9230800756064403</c:v>
                </c:pt>
                <c:pt idx="300">
                  <c:v>3.9165029425429343</c:v>
                </c:pt>
                <c:pt idx="301">
                  <c:v>3.9097783524772622</c:v>
                </c:pt>
                <c:pt idx="302">
                  <c:v>3.9029065585913831</c:v>
                </c:pt>
                <c:pt idx="303">
                  <c:v>3.8958878196095061</c:v>
                </c:pt>
                <c:pt idx="304">
                  <c:v>3.8887223997883487</c:v>
                </c:pt>
                <c:pt idx="305">
                  <c:v>3.8814105689071865</c:v>
                </c:pt>
                <c:pt idx="306">
                  <c:v>3.8739526022576944</c:v>
                </c:pt>
                <c:pt idx="307">
                  <c:v>3.8663487806335883</c:v>
                </c:pt>
                <c:pt idx="308">
                  <c:v>3.8585993903200442</c:v>
                </c:pt>
                <c:pt idx="309">
                  <c:v>3.8507047230829263</c:v>
                </c:pt>
                <c:pt idx="310">
                  <c:v>3.8426650761578003</c:v>
                </c:pt>
                <c:pt idx="311">
                  <c:v>3.8344807522387399</c:v>
                </c:pt>
                <c:pt idx="312">
                  <c:v>3.8261520594669332</c:v>
                </c:pt>
                <c:pt idx="313">
                  <c:v>3.8176793114190808</c:v>
                </c:pt>
                <c:pt idx="314">
                  <c:v>3.8090628270955875</c:v>
                </c:pt>
                <c:pt idx="315">
                  <c:v>3.800302930908555</c:v>
                </c:pt>
                <c:pt idx="316">
                  <c:v>3.7913999526695652</c:v>
                </c:pt>
                <c:pt idx="317">
                  <c:v>3.7823542275772621</c:v>
                </c:pt>
                <c:pt idx="318">
                  <c:v>3.773166096204736</c:v>
                </c:pt>
                <c:pt idx="319">
                  <c:v>3.7638359044866956</c:v>
                </c:pt>
                <c:pt idx="320">
                  <c:v>3.7543640037064478</c:v>
                </c:pt>
                <c:pt idx="321">
                  <c:v>3.7447507504826683</c:v>
                </c:pt>
                <c:pt idx="322">
                  <c:v>3.7349965067559743</c:v>
                </c:pt>
                <c:pt idx="323">
                  <c:v>3.7251016397753056</c:v>
                </c:pt>
                <c:pt idx="324">
                  <c:v>3.7150665220840842</c:v>
                </c:pt>
                <c:pt idx="325">
                  <c:v>3.7048915315062008</c:v>
                </c:pt>
                <c:pt idx="326">
                  <c:v>3.6945770511317804</c:v>
                </c:pt>
                <c:pt idx="327">
                  <c:v>3.6841234693027656</c:v>
                </c:pt>
                <c:pt idx="328">
                  <c:v>3.6735311795982906</c:v>
                </c:pt>
                <c:pt idx="329">
                  <c:v>3.662800580819864</c:v>
                </c:pt>
                <c:pt idx="330">
                  <c:v>3.6519320769763559</c:v>
                </c:pt>
                <c:pt idx="331">
                  <c:v>3.6409260772687855</c:v>
                </c:pt>
                <c:pt idx="332">
                  <c:v>3.6297829960749146</c:v>
                </c:pt>
                <c:pt idx="333">
                  <c:v>3.6185032529336456</c:v>
                </c:pt>
                <c:pt idx="334">
                  <c:v>3.6070872725292276</c:v>
                </c:pt>
                <c:pt idx="335">
                  <c:v>3.5955354846752647</c:v>
                </c:pt>
                <c:pt idx="336">
                  <c:v>3.5838483242985344</c:v>
                </c:pt>
                <c:pt idx="337">
                  <c:v>3.5720262314226154</c:v>
                </c:pt>
                <c:pt idx="338">
                  <c:v>3.5600696511513146</c:v>
                </c:pt>
                <c:pt idx="339">
                  <c:v>3.5479790336519139</c:v>
                </c:pt>
                <c:pt idx="340">
                  <c:v>3.5357548341382197</c:v>
                </c:pt>
                <c:pt idx="341">
                  <c:v>3.5233975128534221</c:v>
                </c:pt>
                <c:pt idx="342">
                  <c:v>3.5109075350527719</c:v>
                </c:pt>
                <c:pt idx="343">
                  <c:v>3.4982853709860571</c:v>
                </c:pt>
                <c:pt idx="344">
                  <c:v>3.4855314958799037</c:v>
                </c:pt>
                <c:pt idx="345">
                  <c:v>3.4726463899198783</c:v>
                </c:pt>
                <c:pt idx="346">
                  <c:v>3.4596305382324126</c:v>
                </c:pt>
                <c:pt idx="347">
                  <c:v>3.4464844308665379</c:v>
                </c:pt>
                <c:pt idx="348">
                  <c:v>3.4332085627754334</c:v>
                </c:pt>
                <c:pt idx="349">
                  <c:v>3.4198034337977923</c:v>
                </c:pt>
                <c:pt idx="350">
                  <c:v>3.4062695486389991</c:v>
                </c:pt>
                <c:pt idx="351">
                  <c:v>3.3926074168521345</c:v>
                </c:pt>
                <c:pt idx="352">
                  <c:v>3.3788175528187847</c:v>
                </c:pt>
                <c:pt idx="353">
                  <c:v>3.3649004757296757</c:v>
                </c:pt>
                <c:pt idx="354">
                  <c:v>3.35085670956513</c:v>
                </c:pt>
                <c:pt idx="355">
                  <c:v>3.3366867830753315</c:v>
                </c:pt>
                <c:pt idx="356">
                  <c:v>3.3223912297604237</c:v>
                </c:pt>
                <c:pt idx="357">
                  <c:v>3.3079705878504213</c:v>
                </c:pt>
                <c:pt idx="358">
                  <c:v>3.293425400284947</c:v>
                </c:pt>
                <c:pt idx="359">
                  <c:v>3.2787562146927853</c:v>
                </c:pt>
                <c:pt idx="360">
                  <c:v>3.2639635833712721</c:v>
                </c:pt>
                <c:pt idx="361">
                  <c:v>3.2490480632654912</c:v>
                </c:pt>
                <c:pt idx="362">
                  <c:v>3.2340102159473143</c:v>
                </c:pt>
                <c:pt idx="363">
                  <c:v>3.2188506075942502</c:v>
                </c:pt>
                <c:pt idx="364">
                  <c:v>3.2035698089681337</c:v>
                </c:pt>
                <c:pt idx="365">
                  <c:v>3.1881683953936331</c:v>
                </c:pt>
                <c:pt idx="366">
                  <c:v>3.172646946736589</c:v>
                </c:pt>
                <c:pt idx="367">
                  <c:v>3.1570060473821853</c:v>
                </c:pt>
                <c:pt idx="368">
                  <c:v>3.1412462862129433</c:v>
                </c:pt>
                <c:pt idx="369">
                  <c:v>3.1253682565865524</c:v>
                </c:pt>
                <c:pt idx="370">
                  <c:v>3.1093725563135308</c:v>
                </c:pt>
                <c:pt idx="371">
                  <c:v>3.0932597876347145</c:v>
                </c:pt>
                <c:pt idx="372">
                  <c:v>3.0770305571985839</c:v>
                </c:pt>
                <c:pt idx="373">
                  <c:v>3.0606854760384299</c:v>
                </c:pt>
                <c:pt idx="374">
                  <c:v>3.0442251595493377</c:v>
                </c:pt>
                <c:pt idx="375">
                  <c:v>3.0276502274650228</c:v>
                </c:pt>
                <c:pt idx="376">
                  <c:v>3.0109613038344989</c:v>
                </c:pt>
                <c:pt idx="377">
                  <c:v>2.9941590169985814</c:v>
                </c:pt>
                <c:pt idx="378">
                  <c:v>2.9772439995662272</c:v>
                </c:pt>
                <c:pt idx="379">
                  <c:v>2.9602168883907205</c:v>
                </c:pt>
                <c:pt idx="380">
                  <c:v>2.943078324545696</c:v>
                </c:pt>
                <c:pt idx="381">
                  <c:v>2.9258289533009965</c:v>
                </c:pt>
                <c:pt idx="382">
                  <c:v>2.9084694240983846</c:v>
                </c:pt>
                <c:pt idx="383">
                  <c:v>2.8910003905270898</c:v>
                </c:pt>
                <c:pt idx="384">
                  <c:v>2.2972251079589529E-3</c:v>
                </c:pt>
                <c:pt idx="385">
                  <c:v>2.2830855678794581E-3</c:v>
                </c:pt>
                <c:pt idx="386">
                  <c:v>2.2688600692398727E-3</c:v>
                </c:pt>
                <c:pt idx="387">
                  <c:v>2.254549147632642E-3</c:v>
                </c:pt>
                <c:pt idx="388">
                  <c:v>2.2401533418663988E-3</c:v>
                </c:pt>
                <c:pt idx="389">
                  <c:v>2.2256731939456795E-3</c:v>
                </c:pt>
                <c:pt idx="390">
                  <c:v>2.2111092490505178E-3</c:v>
                </c:pt>
                <c:pt idx="391">
                  <c:v>2.1964620555159154E-3</c:v>
                </c:pt>
                <c:pt idx="392">
                  <c:v>2.1817321648112025E-3</c:v>
                </c:pt>
                <c:pt idx="393">
                  <c:v>2.1669201315192696E-3</c:v>
                </c:pt>
                <c:pt idx="394">
                  <c:v>2.1520265133156912E-3</c:v>
                </c:pt>
                <c:pt idx="395">
                  <c:v>2.1370518709477263E-3</c:v>
                </c:pt>
                <c:pt idx="396">
                  <c:v>2.1219967682132071E-3</c:v>
                </c:pt>
                <c:pt idx="397">
                  <c:v>2.1068617719393144E-3</c:v>
                </c:pt>
                <c:pt idx="398">
                  <c:v>2.0916474519612326E-3</c:v>
                </c:pt>
                <c:pt idx="399">
                  <c:v>2.0763543811006982E-3</c:v>
                </c:pt>
                <c:pt idx="400">
                  <c:v>2.0609831351444297E-3</c:v>
                </c:pt>
                <c:pt idx="401">
                  <c:v>2.0455342928224537E-3</c:v>
                </c:pt>
                <c:pt idx="402">
                  <c:v>2.0300084357863118E-3</c:v>
                </c:pt>
                <c:pt idx="403">
                  <c:v>2.0144061485871637E-3</c:v>
                </c:pt>
                <c:pt idx="404">
                  <c:v>1.9987280186537764E-3</c:v>
                </c:pt>
                <c:pt idx="405">
                  <c:v>1.9829746362704103E-3</c:v>
                </c:pt>
                <c:pt idx="406">
                  <c:v>1.9671465945545917E-3</c:v>
                </c:pt>
                <c:pt idx="407">
                  <c:v>1.9512444894347843E-3</c:v>
                </c:pt>
                <c:pt idx="408">
                  <c:v>1.9352689196279525E-3</c:v>
                </c:pt>
                <c:pt idx="409">
                  <c:v>1.9192204866170166E-3</c:v>
                </c:pt>
                <c:pt idx="410">
                  <c:v>1.9030997946282108E-3</c:v>
                </c:pt>
                <c:pt idx="411">
                  <c:v>1.886907450608331E-3</c:v>
                </c:pt>
                <c:pt idx="412">
                  <c:v>1.870644064201885E-3</c:v>
                </c:pt>
                <c:pt idx="413">
                  <c:v>1.8543102477281373E-3</c:v>
                </c:pt>
                <c:pt idx="414">
                  <c:v>1.8379066161580582E-3</c:v>
                </c:pt>
                <c:pt idx="415">
                  <c:v>1.8214337870911671E-3</c:v>
                </c:pt>
                <c:pt idx="416">
                  <c:v>1.8048923807322808E-3</c:v>
                </c:pt>
                <c:pt idx="417">
                  <c:v>1.7882830198681641E-3</c:v>
                </c:pt>
                <c:pt idx="418">
                  <c:v>1.7716063298440781E-3</c:v>
                </c:pt>
                <c:pt idx="419">
                  <c:v>1.7548629385402408E-3</c:v>
                </c:pt>
                <c:pt idx="420">
                  <c:v>1.7380534763481836E-3</c:v>
                </c:pt>
                <c:pt idx="421">
                  <c:v>1.7211785761470173E-3</c:v>
                </c:pt>
                <c:pt idx="422">
                  <c:v>1.7042388732796065E-3</c:v>
                </c:pt>
                <c:pt idx="423">
                  <c:v>1.6872350055286464E-3</c:v>
                </c:pt>
                <c:pt idx="424">
                  <c:v>1.6701676130926502E-3</c:v>
                </c:pt>
                <c:pt idx="425">
                  <c:v>1.6530373385618474E-3</c:v>
                </c:pt>
                <c:pt idx="426">
                  <c:v>1.6358448268939893E-3</c:v>
                </c:pt>
                <c:pt idx="427">
                  <c:v>1.6185907253900649E-3</c:v>
                </c:pt>
                <c:pt idx="428">
                  <c:v>1.601275683669932E-3</c:v>
                </c:pt>
                <c:pt idx="429">
                  <c:v>1.5839003536478565E-3</c:v>
                </c:pt>
                <c:pt idx="430">
                  <c:v>1.5664653895079712E-3</c:v>
                </c:pt>
                <c:pt idx="431">
                  <c:v>1.548971447679642E-3</c:v>
                </c:pt>
                <c:pt idx="432">
                  <c:v>1.5314191868127552E-3</c:v>
                </c:pt>
                <c:pt idx="433">
                  <c:v>1.5138092677529189E-3</c:v>
                </c:pt>
                <c:pt idx="434">
                  <c:v>1.4961423535165821E-3</c:v>
                </c:pt>
                <c:pt idx="435">
                  <c:v>1.478419109266072E-3</c:v>
                </c:pt>
                <c:pt idx="436">
                  <c:v>1.4606402022845498E-3</c:v>
                </c:pt>
                <c:pt idx="437">
                  <c:v>1.4428063019508879E-3</c:v>
                </c:pt>
                <c:pt idx="438">
                  <c:v>1.4249180797144695E-3</c:v>
                </c:pt>
                <c:pt idx="439">
                  <c:v>1.4069762090699043E-3</c:v>
                </c:pt>
                <c:pt idx="440">
                  <c:v>1.3889813655316755E-3</c:v>
                </c:pt>
                <c:pt idx="441">
                  <c:v>1.3709342266087035E-3</c:v>
                </c:pt>
                <c:pt idx="442">
                  <c:v>1.3528354717788401E-3</c:v>
                </c:pt>
                <c:pt idx="443">
                  <c:v>1.3346857824632838E-3</c:v>
                </c:pt>
                <c:pt idx="444">
                  <c:v>1.316485842000925E-3</c:v>
                </c:pt>
                <c:pt idx="445">
                  <c:v>1.2982363356226197E-3</c:v>
                </c:pt>
                <c:pt idx="446">
                  <c:v>1.2799379504253869E-3</c:v>
                </c:pt>
                <c:pt idx="447">
                  <c:v>1.2615913753465438E-3</c:v>
                </c:pt>
                <c:pt idx="448">
                  <c:v>1.2431973011377631E-3</c:v>
                </c:pt>
                <c:pt idx="449">
                  <c:v>1.2247564203390691E-3</c:v>
                </c:pt>
                <c:pt idx="450">
                  <c:v>1.2062694272527606E-3</c:v>
                </c:pt>
                <c:pt idx="451">
                  <c:v>1.1877370179172733E-3</c:v>
                </c:pt>
                <c:pt idx="452">
                  <c:v>1.1691598900809719E-3</c:v>
                </c:pt>
                <c:pt idx="453">
                  <c:v>1.1505387431758804E-3</c:v>
                </c:pt>
                <c:pt idx="454">
                  <c:v>1.1318742782913478E-3</c:v>
                </c:pt>
                <c:pt idx="455">
                  <c:v>1.113167198147653E-3</c:v>
                </c:pt>
                <c:pt idx="456">
                  <c:v>1.094418207069546E-3</c:v>
                </c:pt>
                <c:pt idx="457">
                  <c:v>1.0756280109597313E-3</c:v>
                </c:pt>
                <c:pt idx="458">
                  <c:v>1.0567973172722893E-3</c:v>
                </c:pt>
                <c:pt idx="459">
                  <c:v>1.0379268349860417E-3</c:v>
                </c:pt>
                <c:pt idx="460">
                  <c:v>1.0190172745778571E-3</c:v>
                </c:pt>
                <c:pt idx="461">
                  <c:v>1.0000693479959018E-3</c:v>
                </c:pt>
                <c:pt idx="462">
                  <c:v>9.810837686328362E-4</c:v>
                </c:pt>
                <c:pt idx="463">
                  <c:v>9.620612512989536E-4</c:v>
                </c:pt>
                <c:pt idx="464">
                  <c:v>9.4300251219526761E-4</c:v>
                </c:pt>
                <c:pt idx="465">
                  <c:v>9.2390826888654896E-4</c:v>
                </c:pt>
                <c:pt idx="466">
                  <c:v>9.0477924027430672E-4</c:v>
                </c:pt>
                <c:pt idx="467">
                  <c:v>8.8561614656972292E-4</c:v>
                </c:pt>
                <c:pt idx="468">
                  <c:v>8.6641970926653624E-4</c:v>
                </c:pt>
                <c:pt idx="469">
                  <c:v>8.4719065111387706E-4</c:v>
                </c:pt>
                <c:pt idx="470">
                  <c:v>8.2792969608905676E-4</c:v>
                </c:pt>
                <c:pt idx="471">
                  <c:v>8.0863756937030943E-4</c:v>
                </c:pt>
                <c:pt idx="472">
                  <c:v>7.8931499730948819E-4</c:v>
                </c:pt>
                <c:pt idx="473">
                  <c:v>7.6996270740471891E-4</c:v>
                </c:pt>
                <c:pt idx="474">
                  <c:v>7.5058142827300902E-4</c:v>
                </c:pt>
                <c:pt idx="475">
                  <c:v>7.311718896228157E-4</c:v>
                </c:pt>
                <c:pt idx="476">
                  <c:v>7.1173482222657166E-4</c:v>
                </c:pt>
                <c:pt idx="477">
                  <c:v>6.9227095789317172E-4</c:v>
                </c:pt>
                <c:pt idx="478">
                  <c:v>6.7278102944041929E-4</c:v>
                </c:pt>
                <c:pt idx="479">
                  <c:v>6.5326577066743697E-4</c:v>
                </c:pt>
                <c:pt idx="480">
                  <c:v>6.3372591632703792E-4</c:v>
                </c:pt>
                <c:pt idx="481">
                  <c:v>6.1416220209806281E-4</c:v>
                </c:pt>
                <c:pt idx="482">
                  <c:v>5.945753645576811E-4</c:v>
                </c:pt>
                <c:pt idx="483">
                  <c:v>5.7496614115365875E-4</c:v>
                </c:pt>
                <c:pt idx="484">
                  <c:v>5.5533527017659345E-4</c:v>
                </c:pt>
                <c:pt idx="485">
                  <c:v>5.3568349073211739E-4</c:v>
                </c:pt>
                <c:pt idx="486">
                  <c:v>5.1601154271307048E-4</c:v>
                </c:pt>
                <c:pt idx="487">
                  <c:v>4.963201667716429E-4</c:v>
                </c:pt>
                <c:pt idx="488">
                  <c:v>4.76610104291489E-4</c:v>
                </c:pt>
                <c:pt idx="489">
                  <c:v>4.5688209735981496E-4</c:v>
                </c:pt>
                <c:pt idx="490">
                  <c:v>4.3713688873943835E-4</c:v>
                </c:pt>
                <c:pt idx="491">
                  <c:v>4.1737522184082332E-4</c:v>
                </c:pt>
                <c:pt idx="492">
                  <c:v>3.9759784069409086E-4</c:v>
                </c:pt>
                <c:pt idx="493">
                  <c:v>3.7780548992100642E-4</c:v>
                </c:pt>
                <c:pt idx="494">
                  <c:v>3.5799891470694397E-4</c:v>
                </c:pt>
                <c:pt idx="495">
                  <c:v>3.3817886077283058E-4</c:v>
                </c:pt>
                <c:pt idx="496">
                  <c:v>3.1834607434706903E-4</c:v>
                </c:pt>
                <c:pt idx="497">
                  <c:v>2.9850130213744273E-4</c:v>
                </c:pt>
                <c:pt idx="498">
                  <c:v>2.7864529130300206E-4</c:v>
                </c:pt>
                <c:pt idx="499">
                  <c:v>2.5877878942593324E-4</c:v>
                </c:pt>
                <c:pt idx="500">
                  <c:v>2.3890254448341206E-4</c:v>
                </c:pt>
                <c:pt idx="501">
                  <c:v>2.190173048194427E-4</c:v>
                </c:pt>
                <c:pt idx="502">
                  <c:v>1.9912381911668176E-4</c:v>
                </c:pt>
                <c:pt idx="503">
                  <c:v>1.7922283636825085E-4</c:v>
                </c:pt>
                <c:pt idx="504">
                  <c:v>1.5931510584953651E-4</c:v>
                </c:pt>
                <c:pt idx="505">
                  <c:v>1.3940137708997997E-4</c:v>
                </c:pt>
                <c:pt idx="506">
                  <c:v>1.1948239984485733E-4</c:v>
                </c:pt>
                <c:pt idx="507">
                  <c:v>9.9558924067050985E-5</c:v>
                </c:pt>
                <c:pt idx="508">
                  <c:v>7.963169987881389E-5</c:v>
                </c:pt>
                <c:pt idx="509">
                  <c:v>5.9701477543527274E-5</c:v>
                </c:pt>
                <c:pt idx="510">
                  <c:v>3.9769007437453151E-5</c:v>
                </c:pt>
                <c:pt idx="511">
                  <c:v>1.9835040021482441E-5</c:v>
                </c:pt>
                <c:pt idx="512">
                  <c:v>-9.967418711994733E-8</c:v>
                </c:pt>
                <c:pt idx="513">
                  <c:v>-2.0034384642972229E-5</c:v>
                </c:pt>
                <c:pt idx="514">
                  <c:v>-3.9968340800833918E-5</c:v>
                </c:pt>
                <c:pt idx="515">
                  <c:v>-5.9900792143863985E-5</c:v>
                </c:pt>
                <c:pt idx="516">
                  <c:v>-7.9830988211877901E-5</c:v>
                </c:pt>
                <c:pt idx="517">
                  <c:v>-9.9758178629602676E-5</c:v>
                </c:pt>
                <c:pt idx="518">
                  <c:v>-1.1968161313492851E-4</c:v>
                </c:pt>
                <c:pt idx="519">
                  <c:v>-1.3960054160715637E-4</c:v>
                </c:pt>
                <c:pt idx="520">
                  <c:v>-1.5951421409524016E-4</c:v>
                </c:pt>
                <c:pt idx="521">
                  <c:v>-1.7942188084602243E-4</c:v>
                </c:pt>
                <c:pt idx="522">
                  <c:v>-1.9932279233246284E-4</c:v>
                </c:pt>
                <c:pt idx="523">
                  <c:v>-2.1921619928185778E-4</c:v>
                </c:pt>
                <c:pt idx="524">
                  <c:v>-2.3910135270405089E-4</c:v>
                </c:pt>
                <c:pt idx="525">
                  <c:v>-2.5897750391963234E-4</c:v>
                </c:pt>
                <c:pt idx="526">
                  <c:v>-2.7884390458812709E-4</c:v>
                </c:pt>
                <c:pt idx="527">
                  <c:v>-2.9869980673616971E-4</c:v>
                </c:pt>
                <c:pt idx="528">
                  <c:v>-3.1854446278566594E-4</c:v>
                </c:pt>
                <c:pt idx="529">
                  <c:v>-3.38377125581939E-4</c:v>
                </c:pt>
                <c:pt idx="530">
                  <c:v>-3.5819704842186004E-4</c:v>
                </c:pt>
                <c:pt idx="531">
                  <c:v>-3.7800348508196209E-4</c:v>
                </c:pt>
                <c:pt idx="532">
                  <c:v>-3.9779568984653471E-4</c:v>
                </c:pt>
                <c:pt idx="533">
                  <c:v>-4.1757291753570101E-4</c:v>
                </c:pt>
                <c:pt idx="534">
                  <c:v>-4.3733442353347337E-4</c:v>
                </c:pt>
                <c:pt idx="535">
                  <c:v>-4.5707946381578877E-4</c:v>
                </c:pt>
                <c:pt idx="536">
                  <c:v>-4.7680729497852082E-4</c:v>
                </c:pt>
                <c:pt idx="537">
                  <c:v>-4.9651717426546992E-4</c:v>
                </c:pt>
                <c:pt idx="538">
                  <c:v>-5.1620835959632699E-4</c:v>
                </c:pt>
                <c:pt idx="539">
                  <c:v>-5.3588010959461417E-4</c:v>
                </c:pt>
                <c:pt idx="540">
                  <c:v>-5.5553168361559691E-4</c:v>
                </c:pt>
                <c:pt idx="541">
                  <c:v>-5.7516234177416967E-4</c:v>
                </c:pt>
                <c:pt idx="542">
                  <c:v>-5.9477134497271263E-4</c:v>
                </c:pt>
                <c:pt idx="543">
                  <c:v>-6.1435795492891887E-4</c:v>
                </c:pt>
                <c:pt idx="544">
                  <c:v>-6.3392143420359123E-4</c:v>
                </c:pt>
                <c:pt idx="545">
                  <c:v>-6.5346104622840601E-4</c:v>
                </c:pt>
                <c:pt idx="546">
                  <c:v>-6.7297605533364635E-4</c:v>
                </c:pt>
                <c:pt idx="547">
                  <c:v>-6.9246572677589843E-4</c:v>
                </c:pt>
                <c:pt idx="548">
                  <c:v>-7.1192932676571662E-4</c:v>
                </c:pt>
                <c:pt idx="549">
                  <c:v>-7.3136612249524984E-4</c:v>
                </c:pt>
                <c:pt idx="550">
                  <c:v>-7.507753821658315E-4</c:v>
                </c:pt>
                <c:pt idx="551">
                  <c:v>-7.7015637501553276E-4</c:v>
                </c:pt>
                <c:pt idx="552">
                  <c:v>-7.8950837134667494E-4</c:v>
                </c:pt>
                <c:pt idx="553">
                  <c:v>-8.0883064255330382E-4</c:v>
                </c:pt>
                <c:pt idx="554">
                  <c:v>-8.2812246114862052E-4</c:v>
                </c:pt>
                <c:pt idx="555">
                  <c:v>-8.4738310079237298E-4</c:v>
                </c:pt>
                <c:pt idx="556">
                  <c:v>-8.6661183631820077E-4</c:v>
                </c:pt>
                <c:pt idx="557">
                  <c:v>-8.8580794376094034E-4</c:v>
                </c:pt>
                <c:pt idx="558">
                  <c:v>-9.0497070038387986E-4</c:v>
                </c:pt>
                <c:pt idx="559">
                  <c:v>-9.2409938470597211E-4</c:v>
                </c:pt>
                <c:pt idx="560">
                  <c:v>-9.4319327652899788E-4</c:v>
                </c:pt>
                <c:pt idx="561">
                  <c:v>-9.6225165696468113E-4</c:v>
                </c:pt>
                <c:pt idx="562">
                  <c:v>-9.8127380846175561E-4</c:v>
                </c:pt>
                <c:pt idx="563">
                  <c:v>-1.0002590148329811E-3</c:v>
                </c:pt>
                <c:pt idx="564">
                  <c:v>-1.0192065612821071E-3</c:v>
                </c:pt>
                <c:pt idx="565">
                  <c:v>-1.0381157344307862E-3</c:v>
                </c:pt>
                <c:pt idx="566">
                  <c:v>-1.0569858223454323E-3</c:v>
                </c:pt>
                <c:pt idx="567">
                  <c:v>-1.0758161145640243E-3</c:v>
                </c:pt>
                <c:pt idx="568">
                  <c:v>-1.0946059021228567E-3</c:v>
                </c:pt>
                <c:pt idx="569">
                  <c:v>-1.1133544775832301E-3</c:v>
                </c:pt>
                <c:pt idx="570">
                  <c:v>-1.1320611350580892E-3</c:v>
                </c:pt>
                <c:pt idx="571">
                  <c:v>-1.1507251702385967E-3</c:v>
                </c:pt>
                <c:pt idx="572">
                  <c:v>-1.1693458804206526E-3</c:v>
                </c:pt>
                <c:pt idx="573">
                  <c:v>-1.1879225645313508E-3</c:v>
                </c:pt>
                <c:pt idx="574">
                  <c:v>-1.2064545231553728E-3</c:v>
                </c:pt>
                <c:pt idx="575">
                  <c:v>-1.224941058561324E-3</c:v>
                </c:pt>
                <c:pt idx="576">
                  <c:v>-1.2433814747280004E-3</c:v>
                </c:pt>
                <c:pt idx="577">
                  <c:v>-1.2617750773705962E-3</c:v>
                </c:pt>
                <c:pt idx="578">
                  <c:v>-1.2801211739668424E-3</c:v>
                </c:pt>
                <c:pt idx="579">
                  <c:v>-1.2984190737830798E-3</c:v>
                </c:pt>
                <c:pt idx="580">
                  <c:v>-1.3166680879002678E-3</c:v>
                </c:pt>
                <c:pt idx="581">
                  <c:v>-1.3348675292399199E-3</c:v>
                </c:pt>
                <c:pt idx="582">
                  <c:v>-1.3530167125899726E-3</c:v>
                </c:pt>
                <c:pt idx="583">
                  <c:v>-1.371114954630585E-3</c:v>
                </c:pt>
                <c:pt idx="584">
                  <c:v>-1.3891615739598645E-3</c:v>
                </c:pt>
                <c:pt idx="585">
                  <c:v>-1.4071558911195234E-3</c:v>
                </c:pt>
                <c:pt idx="586">
                  <c:v>-1.4250972286204589E-3</c:v>
                </c:pt>
                <c:pt idx="587">
                  <c:v>-1.4429849109682613E-3</c:v>
                </c:pt>
                <c:pt idx="588">
                  <c:v>-1.4608182646886462E-3</c:v>
                </c:pt>
                <c:pt idx="589">
                  <c:v>-1.4785966183528123E-3</c:v>
                </c:pt>
                <c:pt idx="590">
                  <c:v>-1.4963193026027192E-3</c:v>
                </c:pt>
                <c:pt idx="591">
                  <c:v>-1.5139856501762894E-3</c:v>
                </c:pt>
                <c:pt idx="592">
                  <c:v>-1.5315949959325309E-3</c:v>
                </c:pt>
                <c:pt idx="593">
                  <c:v>-1.5491466768765795E-3</c:v>
                </c:pt>
                <c:pt idx="594">
                  <c:v>-1.5666400321846612E-3</c:v>
                </c:pt>
                <c:pt idx="595">
                  <c:v>-1.5840744032289728E-3</c:v>
                </c:pt>
                <c:pt idx="596">
                  <c:v>-1.6014491336024778E-3</c:v>
                </c:pt>
                <c:pt idx="597">
                  <c:v>-1.6187635691436216E-3</c:v>
                </c:pt>
                <c:pt idx="598">
                  <c:v>-1.6360170579609598E-3</c:v>
                </c:pt>
                <c:pt idx="599">
                  <c:v>-1.6532089504577023E-3</c:v>
                </c:pt>
                <c:pt idx="600">
                  <c:v>-1.6703385993561727E-3</c:v>
                </c:pt>
                <c:pt idx="601">
                  <c:v>-1.6874053597221747E-3</c:v>
                </c:pt>
                <c:pt idx="602">
                  <c:v>-1.7044085889892761E-3</c:v>
                </c:pt>
                <c:pt idx="603">
                  <c:v>-1.7213476469830028E-3</c:v>
                </c:pt>
                <c:pt idx="604">
                  <c:v>-1.7382218959449392E-3</c:v>
                </c:pt>
                <c:pt idx="605">
                  <c:v>-1.7550307005567407E-3</c:v>
                </c:pt>
                <c:pt idx="606">
                  <c:v>-1.771773427964053E-3</c:v>
                </c:pt>
                <c:pt idx="607">
                  <c:v>-1.7884494478003416E-3</c:v>
                </c:pt>
                <c:pt idx="608">
                  <c:v>-1.8050581322106214E-3</c:v>
                </c:pt>
                <c:pt idx="609">
                  <c:v>-1.8215988558750987E-3</c:v>
                </c:pt>
                <c:pt idx="610">
                  <c:v>-1.8380709960327136E-3</c:v>
                </c:pt>
                <c:pt idx="611">
                  <c:v>-1.8544739325045863E-3</c:v>
                </c:pt>
                <c:pt idx="612">
                  <c:v>-1.8708070477173671E-3</c:v>
                </c:pt>
                <c:pt idx="613">
                  <c:v>-1.8870697267264899E-3</c:v>
                </c:pt>
                <c:pt idx="614">
                  <c:v>-1.9032613572393228E-3</c:v>
                </c:pt>
                <c:pt idx="615">
                  <c:v>-1.9193813296382216E-3</c:v>
                </c:pt>
                <c:pt idx="616">
                  <c:v>-1.9354290370034841E-3</c:v>
                </c:pt>
                <c:pt idx="617">
                  <c:v>-1.9514038751361955E-3</c:v>
                </c:pt>
                <c:pt idx="618">
                  <c:v>-1.9673052425809834E-3</c:v>
                </c:pt>
                <c:pt idx="619">
                  <c:v>-1.9831325406486581E-3</c:v>
                </c:pt>
                <c:pt idx="620">
                  <c:v>-1.9988851734387535E-3</c:v>
                </c:pt>
                <c:pt idx="621">
                  <c:v>-2.0145625478619651E-3</c:v>
                </c:pt>
                <c:pt idx="622">
                  <c:v>-2.0301640736624786E-3</c:v>
                </c:pt>
                <c:pt idx="623">
                  <c:v>-2.0456891634401931E-3</c:v>
                </c:pt>
                <c:pt idx="624">
                  <c:v>-2.0611372326728365E-3</c:v>
                </c:pt>
                <c:pt idx="625">
                  <c:v>-2.0765076997379746E-3</c:v>
                </c:pt>
                <c:pt idx="626">
                  <c:v>-2.0917999859349067E-3</c:v>
                </c:pt>
                <c:pt idx="627">
                  <c:v>-2.1070135155064548E-3</c:v>
                </c:pt>
                <c:pt idx="628">
                  <c:v>-2.1221477156606432E-3</c:v>
                </c:pt>
                <c:pt idx="629">
                  <c:v>-2.1372020165922601E-3</c:v>
                </c:pt>
                <c:pt idx="630">
                  <c:v>-2.1521758515043151E-3</c:v>
                </c:pt>
                <c:pt idx="631">
                  <c:v>-2.1670686566293744E-3</c:v>
                </c:pt>
                <c:pt idx="632">
                  <c:v>-2.1818798712507931E-3</c:v>
                </c:pt>
                <c:pt idx="633">
                  <c:v>-2.1966089377238184E-3</c:v>
                </c:pt>
                <c:pt idx="634">
                  <c:v>-2.2112553014965938E-3</c:v>
                </c:pt>
                <c:pt idx="635">
                  <c:v>-2.2258184111310295E-3</c:v>
                </c:pt>
                <c:pt idx="636">
                  <c:v>-2.2402977183235704E-3</c:v>
                </c:pt>
                <c:pt idx="637">
                  <c:v>-2.254692677925837E-3</c:v>
                </c:pt>
                <c:pt idx="638">
                  <c:v>-2.2690027479651516E-3</c:v>
                </c:pt>
                <c:pt idx="639">
                  <c:v>-2.2832273896649419E-3</c:v>
                </c:pt>
                <c:pt idx="640">
                  <c:v>-2.8735988257227016</c:v>
                </c:pt>
                <c:pt idx="641">
                  <c:v>-2.8911756207531805</c:v>
                </c:pt>
                <c:pt idx="642">
                  <c:v>-2.9086435625296141</c:v>
                </c:pt>
                <c:pt idx="643">
                  <c:v>-2.9260019933810213</c:v>
                </c:pt>
                <c:pt idx="644">
                  <c:v>-2.9432502597595289</c:v>
                </c:pt>
                <c:pt idx="645">
                  <c:v>-2.9603877122649722</c:v>
                </c:pt>
                <c:pt idx="646">
                  <c:v>-2.9774137056693486</c:v>
                </c:pt>
                <c:pt idx="647">
                  <c:v>-2.9943275989411089</c:v>
                </c:pt>
                <c:pt idx="648">
                  <c:v>-3.0111287552692949</c:v>
                </c:pt>
                <c:pt idx="649">
                  <c:v>-3.0278165420875109</c:v>
                </c:pt>
                <c:pt idx="650">
                  <c:v>-3.0443903310977438</c:v>
                </c:pt>
                <c:pt idx="651">
                  <c:v>-3.0608494982940186</c:v>
                </c:pt>
                <c:pt idx="652">
                  <c:v>-3.0771934239858894</c:v>
                </c:pt>
                <c:pt idx="653">
                  <c:v>-3.0934214928217729</c:v>
                </c:pt>
                <c:pt idx="654">
                  <c:v>-3.1095330938121175</c:v>
                </c:pt>
                <c:pt idx="655">
                  <c:v>-3.1255276203524027</c:v>
                </c:pt>
                <c:pt idx="656">
                  <c:v>-3.1414044702459827</c:v>
                </c:pt>
                <c:pt idx="657">
                  <c:v>-3.1571630457267594</c:v>
                </c:pt>
                <c:pt idx="658">
                  <c:v>-3.1728027534816827</c:v>
                </c:pt>
                <c:pt idx="659">
                  <c:v>-3.1883230046730966</c:v>
                </c:pt>
                <c:pt idx="660">
                  <c:v>-3.2037232149609012</c:v>
                </c:pt>
                <c:pt idx="661">
                  <c:v>-3.2190028045245591</c:v>
                </c:pt>
                <c:pt idx="662">
                  <c:v>-3.2341611980849247</c:v>
                </c:pt>
                <c:pt idx="663">
                  <c:v>-3.2491978249259001</c:v>
                </c:pt>
                <c:pt idx="664">
                  <c:v>-3.2641121189159268</c:v>
                </c:pt>
                <c:pt idx="665">
                  <c:v>-3.2789035185292983</c:v>
                </c:pt>
                <c:pt idx="666">
                  <c:v>-3.2935714668673031</c:v>
                </c:pt>
                <c:pt idx="667">
                  <c:v>-3.3081154116791893</c:v>
                </c:pt>
                <c:pt idx="668">
                  <c:v>-3.3225348053829613</c:v>
                </c:pt>
                <c:pt idx="669">
                  <c:v>-3.3368291050859922</c:v>
                </c:pt>
                <c:pt idx="670">
                  <c:v>-3.3509977726054663</c:v>
                </c:pt>
                <c:pt idx="671">
                  <c:v>-3.3650402744886398</c:v>
                </c:pt>
                <c:pt idx="672">
                  <c:v>-3.3789560820329294</c:v>
                </c:pt>
                <c:pt idx="673">
                  <c:v>-3.3927446713058114</c:v>
                </c:pt>
                <c:pt idx="674">
                  <c:v>-3.4064055231645547</c:v>
                </c:pt>
                <c:pt idx="675">
                  <c:v>-3.4199381232757617</c:v>
                </c:pt>
                <c:pt idx="676">
                  <c:v>-3.4333419621347372</c:v>
                </c:pt>
                <c:pt idx="677">
                  <c:v>-3.4466165350846656</c:v>
                </c:pt>
                <c:pt idx="678">
                  <c:v>-3.4597613423356175</c:v>
                </c:pt>
                <c:pt idx="679">
                  <c:v>-3.4727758889833646</c:v>
                </c:pt>
                <c:pt idx="680">
                  <c:v>-3.485659685028009</c:v>
                </c:pt>
                <c:pt idx="681">
                  <c:v>-3.4984122453924393</c:v>
                </c:pt>
                <c:pt idx="682">
                  <c:v>-3.5110330899405864</c:v>
                </c:pt>
                <c:pt idx="683">
                  <c:v>-3.5235217434955066</c:v>
                </c:pt>
                <c:pt idx="684">
                  <c:v>-3.5358777358572695</c:v>
                </c:pt>
                <c:pt idx="685">
                  <c:v>-3.5481006018206585</c:v>
                </c:pt>
                <c:pt idx="686">
                  <c:v>-3.560189881192692</c:v>
                </c:pt>
                <c:pt idx="687">
                  <c:v>-3.572145118809944</c:v>
                </c:pt>
                <c:pt idx="688">
                  <c:v>-3.5839658645556831</c:v>
                </c:pt>
                <c:pt idx="689">
                  <c:v>-3.5956516733768229</c:v>
                </c:pt>
                <c:pt idx="690">
                  <c:v>-3.6072021053006709</c:v>
                </c:pt>
                <c:pt idx="691">
                  <c:v>-3.6186167254515009</c:v>
                </c:pt>
                <c:pt idx="692">
                  <c:v>-3.6298951040669225</c:v>
                </c:pt>
                <c:pt idx="693">
                  <c:v>-3.641036816514061</c:v>
                </c:pt>
                <c:pt idx="694">
                  <c:v>-3.6520414433055475</c:v>
                </c:pt>
                <c:pt idx="695">
                  <c:v>-3.6629085701153099</c:v>
                </c:pt>
                <c:pt idx="696">
                  <c:v>-3.6736377877941759</c:v>
                </c:pt>
                <c:pt idx="697">
                  <c:v>-3.684228692385275</c:v>
                </c:pt>
                <c:pt idx="698">
                  <c:v>-3.6946808851392459</c:v>
                </c:pt>
                <c:pt idx="699">
                  <c:v>-3.7049939725292536</c:v>
                </c:pt>
                <c:pt idx="700">
                  <c:v>-3.7151675662658024</c:v>
                </c:pt>
                <c:pt idx="701">
                  <c:v>-3.7252012833113586</c:v>
                </c:pt>
                <c:pt idx="702">
                  <c:v>-3.7350947458947674</c:v>
                </c:pt>
                <c:pt idx="703">
                  <c:v>-3.7448475815254785</c:v>
                </c:pt>
                <c:pt idx="704">
                  <c:v>-3.7544594230075718</c:v>
                </c:pt>
                <c:pt idx="705">
                  <c:v>-3.76392990845358</c:v>
                </c:pt>
                <c:pt idx="706">
                  <c:v>-3.7732586812981146</c:v>
                </c:pt>
                <c:pt idx="707">
                  <c:v>-3.7824453903112909</c:v>
                </c:pt>
                <c:pt idx="708">
                  <c:v>-3.7914896896119523</c:v>
                </c:pt>
                <c:pt idx="709">
                  <c:v>-3.8003912386806893</c:v>
                </c:pt>
                <c:pt idx="710">
                  <c:v>-3.8091497023726664</c:v>
                </c:pt>
                <c:pt idx="711">
                  <c:v>-3.8177647509302353</c:v>
                </c:pt>
                <c:pt idx="712">
                  <c:v>-3.8262360599953502</c:v>
                </c:pt>
                <c:pt idx="713">
                  <c:v>-3.8345633106217849</c:v>
                </c:pt>
                <c:pt idx="714">
                  <c:v>-3.842746189287138</c:v>
                </c:pt>
                <c:pt idx="715">
                  <c:v>-3.8507843879046328</c:v>
                </c:pt>
                <c:pt idx="716">
                  <c:v>-3.8586776038347237</c:v>
                </c:pt>
                <c:pt idx="717">
                  <c:v>-3.8664255398964902</c:v>
                </c:pt>
                <c:pt idx="718">
                  <c:v>-3.8740279043788202</c:v>
                </c:pt>
                <c:pt idx="719">
                  <c:v>-3.8814844110513964</c:v>
                </c:pt>
                <c:pt idx="720">
                  <c:v>-3.888794779175476</c:v>
                </c:pt>
                <c:pt idx="721">
                  <c:v>-3.8959587335144525</c:v>
                </c:pt>
                <c:pt idx="722">
                  <c:v>-3.9029760043442283</c:v>
                </c:pt>
                <c:pt idx="723">
                  <c:v>-3.9098463274633621</c:v>
                </c:pt>
                <c:pt idx="724">
                  <c:v>-3.9165694442030188</c:v>
                </c:pt>
                <c:pt idx="725">
                  <c:v>-3.9231451014367105</c:v>
                </c:pt>
                <c:pt idx="726">
                  <c:v>-3.9295730515898226</c:v>
                </c:pt>
                <c:pt idx="727">
                  <c:v>-3.9358530526489393</c:v>
                </c:pt>
                <c:pt idx="728">
                  <c:v>-3.9419848681709508</c:v>
                </c:pt>
                <c:pt idx="729">
                  <c:v>-3.9479682672919596</c:v>
                </c:pt>
                <c:pt idx="730">
                  <c:v>-3.9538030247359712</c:v>
                </c:pt>
                <c:pt idx="731">
                  <c:v>-3.9594889208233748</c:v>
                </c:pt>
                <c:pt idx="732">
                  <c:v>-3.9650257414792156</c:v>
                </c:pt>
                <c:pt idx="733">
                  <c:v>-3.9704132782412542</c:v>
                </c:pt>
                <c:pt idx="734">
                  <c:v>-3.9756513282678134</c:v>
                </c:pt>
                <c:pt idx="735">
                  <c:v>-3.9807396943454192</c:v>
                </c:pt>
                <c:pt idx="736">
                  <c:v>-3.9856781848962242</c:v>
                </c:pt>
                <c:pt idx="737">
                  <c:v>-3.9904666139852174</c:v>
                </c:pt>
                <c:pt idx="738">
                  <c:v>-3.9951048013272286</c:v>
                </c:pt>
                <c:pt idx="739">
                  <c:v>-3.9995925722937171</c:v>
                </c:pt>
                <c:pt idx="740">
                  <c:v>-4.0039297579193391</c:v>
                </c:pt>
                <c:pt idx="741">
                  <c:v>-4.0081161949083226</c:v>
                </c:pt>
                <c:pt idx="742">
                  <c:v>-4.0121517256405985</c:v>
                </c:pt>
                <c:pt idx="743">
                  <c:v>-4.0160361981777495</c:v>
                </c:pt>
                <c:pt idx="744">
                  <c:v>-4.0197694662687251</c:v>
                </c:pt>
                <c:pt idx="745">
                  <c:v>-4.0233513893553443</c:v>
                </c:pt>
                <c:pt idx="746">
                  <c:v>-4.0267818325775941</c:v>
                </c:pt>
                <c:pt idx="747">
                  <c:v>-4.030060666778704</c:v>
                </c:pt>
                <c:pt idx="748">
                  <c:v>-4.0331877685100075</c:v>
                </c:pt>
                <c:pt idx="749">
                  <c:v>-4.0361630200355947</c:v>
                </c:pt>
                <c:pt idx="750">
                  <c:v>-4.0389863093367353</c:v>
                </c:pt>
                <c:pt idx="751">
                  <c:v>-4.0416575301161108</c:v>
                </c:pt>
                <c:pt idx="752">
                  <c:v>-4.0441765818018025</c:v>
                </c:pt>
                <c:pt idx="753">
                  <c:v>-4.0465433695510855</c:v>
                </c:pt>
                <c:pt idx="754">
                  <c:v>-4.0487578042539996</c:v>
                </c:pt>
                <c:pt idx="755">
                  <c:v>-4.0508198025366999</c:v>
                </c:pt>
                <c:pt idx="756">
                  <c:v>-4.0527292867646016</c:v>
                </c:pt>
                <c:pt idx="757">
                  <c:v>-4.0544861850452971</c:v>
                </c:pt>
                <c:pt idx="758">
                  <c:v>-4.0560904312312704</c:v>
                </c:pt>
                <c:pt idx="759">
                  <c:v>-4.0575419649223754</c:v>
                </c:pt>
                <c:pt idx="760">
                  <c:v>-4.0588407314681243</c:v>
                </c:pt>
                <c:pt idx="761">
                  <c:v>-4.0599866819697361</c:v>
                </c:pt>
                <c:pt idx="762">
                  <c:v>-4.0609797732819768</c:v>
                </c:pt>
                <c:pt idx="763">
                  <c:v>-4.0618199680147917</c:v>
                </c:pt>
                <c:pt idx="764">
                  <c:v>-4.0625072345347046</c:v>
                </c:pt>
                <c:pt idx="765">
                  <c:v>-4.0630415469660157</c:v>
                </c:pt>
                <c:pt idx="766">
                  <c:v>-4.0634228851917706</c:v>
                </c:pt>
                <c:pt idx="767">
                  <c:v>-4.0636512348545208</c:v>
                </c:pt>
                <c:pt idx="768">
                  <c:v>-4.0637265873568609</c:v>
                </c:pt>
                <c:pt idx="769">
                  <c:v>-4.0636489398617579</c:v>
                </c:pt>
                <c:pt idx="770">
                  <c:v>-4.063418295292653</c:v>
                </c:pt>
                <c:pt idx="771">
                  <c:v>-4.0630346623333518</c:v>
                </c:pt>
                <c:pt idx="772">
                  <c:v>-4.0624980554277021</c:v>
                </c:pt>
                <c:pt idx="773">
                  <c:v>-4.0618084947790454</c:v>
                </c:pt>
                <c:pt idx="774">
                  <c:v>-4.0609660063494557</c:v>
                </c:pt>
                <c:pt idx="775">
                  <c:v>-4.0599706218587679</c:v>
                </c:pt>
                <c:pt idx="776">
                  <c:v>-4.0588223787833764</c:v>
                </c:pt>
                <c:pt idx="777">
                  <c:v>-4.0575213203548293</c:v>
                </c:pt>
                <c:pt idx="778">
                  <c:v>-4.0560674955581959</c:v>
                </c:pt>
                <c:pt idx="779">
                  <c:v>-4.0544609591302283</c:v>
                </c:pt>
                <c:pt idx="780">
                  <c:v>-4.0527017715572971</c:v>
                </c:pt>
                <c:pt idx="781">
                  <c:v>-4.0507899990731113</c:v>
                </c:pt>
                <c:pt idx="782">
                  <c:v>-4.0487257136562329</c:v>
                </c:pt>
                <c:pt idx="783">
                  <c:v>-4.0465089930273574</c:v>
                </c:pt>
                <c:pt idx="784">
                  <c:v>-4.0441399206463959</c:v>
                </c:pt>
                <c:pt idx="785">
                  <c:v>-4.0416185857093234</c:v>
                </c:pt>
                <c:pt idx="786">
                  <c:v>-4.0389450831448306</c:v>
                </c:pt>
                <c:pt idx="787">
                  <c:v>-4.0361195136107453</c:v>
                </c:pt>
                <c:pt idx="788">
                  <c:v>-4.03314198349024</c:v>
                </c:pt>
                <c:pt idx="789">
                  <c:v>-4.0300126048878289</c:v>
                </c:pt>
                <c:pt idx="790">
                  <c:v>-4.0267314956251514</c:v>
                </c:pt>
                <c:pt idx="791">
                  <c:v>-4.0232987792365291</c:v>
                </c:pt>
                <c:pt idx="792">
                  <c:v>-4.0197145849643166</c:v>
                </c:pt>
                <c:pt idx="793">
                  <c:v>-4.0159790477540396</c:v>
                </c:pt>
                <c:pt idx="794">
                  <c:v>-4.0120923082493096</c:v>
                </c:pt>
                <c:pt idx="795">
                  <c:v>-4.0080545127865284</c:v>
                </c:pt>
                <c:pt idx="796">
                  <c:v>-4.0038658133893845</c:v>
                </c:pt>
                <c:pt idx="797">
                  <c:v>-3.9995263677631216</c:v>
                </c:pt>
                <c:pt idx="798">
                  <c:v>-3.9950363392886068</c:v>
                </c:pt>
                <c:pt idx="799">
                  <c:v>-3.9903958970161741</c:v>
                </c:pt>
                <c:pt idx="800">
                  <c:v>-3.9856052156592678</c:v>
                </c:pt>
                <c:pt idx="801">
                  <c:v>-3.9806644755878535</c:v>
                </c:pt>
                <c:pt idx="802">
                  <c:v>-3.9755738628216353</c:v>
                </c:pt>
                <c:pt idx="803">
                  <c:v>-3.9703335690230528</c:v>
                </c:pt>
                <c:pt idx="804">
                  <c:v>-3.9649437914900565</c:v>
                </c:pt>
                <c:pt idx="805">
                  <c:v>-3.9594047331486877</c:v>
                </c:pt>
                <c:pt idx="806">
                  <c:v>-3.9537166025454376</c:v>
                </c:pt>
                <c:pt idx="807">
                  <c:v>-3.947879613839389</c:v>
                </c:pt>
                <c:pt idx="808">
                  <c:v>-3.9418939867941614</c:v>
                </c:pt>
                <c:pt idx="809">
                  <c:v>-3.9357599467696298</c:v>
                </c:pt>
                <c:pt idx="810">
                  <c:v>-3.9294777247134456</c:v>
                </c:pt>
                <c:pt idx="811">
                  <c:v>-3.9230475571523389</c:v>
                </c:pt>
                <c:pt idx="812">
                  <c:v>-3.9164696861832122</c:v>
                </c:pt>
                <c:pt idx="813">
                  <c:v>-3.9097443594640251</c:v>
                </c:pt>
                <c:pt idx="814">
                  <c:v>-3.9028718302044751</c:v>
                </c:pt>
                <c:pt idx="815">
                  <c:v>-3.8958523571564569</c:v>
                </c:pt>
                <c:pt idx="816">
                  <c:v>-3.8886862046043253</c:v>
                </c:pt>
                <c:pt idx="817">
                  <c:v>-3.8813736423549425</c:v>
                </c:pt>
                <c:pt idx="818">
                  <c:v>-3.873914945727523</c:v>
                </c:pt>
                <c:pt idx="819">
                  <c:v>-3.8663103955432621</c:v>
                </c:pt>
                <c:pt idx="820">
                  <c:v>-3.8585602781147701</c:v>
                </c:pt>
                <c:pt idx="821">
                  <c:v>-3.8506648852352852</c:v>
                </c:pt>
                <c:pt idx="822">
                  <c:v>-3.8426245141676927</c:v>
                </c:pt>
                <c:pt idx="823">
                  <c:v>-3.8344394676333331</c:v>
                </c:pt>
                <c:pt idx="824">
                  <c:v>-3.826110053800599</c:v>
                </c:pt>
                <c:pt idx="825">
                  <c:v>-3.8176365862733386</c:v>
                </c:pt>
                <c:pt idx="826">
                  <c:v>-3.8090193840790474</c:v>
                </c:pt>
                <c:pt idx="827">
                  <c:v>-3.8002587716568548</c:v>
                </c:pt>
                <c:pt idx="828">
                  <c:v>-3.7913550788453065</c:v>
                </c:pt>
                <c:pt idx="829">
                  <c:v>-3.7823086408699531</c:v>
                </c:pt>
                <c:pt idx="830">
                  <c:v>-3.7731197983307236</c:v>
                </c:pt>
                <c:pt idx="831">
                  <c:v>-3.7637888971891038</c:v>
                </c:pt>
                <c:pt idx="832">
                  <c:v>-3.7543162887551071</c:v>
                </c:pt>
                <c:pt idx="833">
                  <c:v>-3.7447023296740554</c:v>
                </c:pt>
                <c:pt idx="834">
                  <c:v>-3.7349473819131429</c:v>
                </c:pt>
                <c:pt idx="835">
                  <c:v>-3.7250518127478114</c:v>
                </c:pt>
                <c:pt idx="836">
                  <c:v>-3.7150159947479247</c:v>
                </c:pt>
                <c:pt idx="837">
                  <c:v>-3.7048403057637387</c:v>
                </c:pt>
                <c:pt idx="838">
                  <c:v>-3.6945251289116738</c:v>
                </c:pt>
                <c:pt idx="839">
                  <c:v>-3.684070852559894</c:v>
                </c:pt>
                <c:pt idx="840">
                  <c:v>-3.6734778703136839</c:v>
                </c:pt>
                <c:pt idx="841">
                  <c:v>-3.6627465810006243</c:v>
                </c:pt>
                <c:pt idx="842">
                  <c:v>-3.6518773886555875</c:v>
                </c:pt>
                <c:pt idx="843">
                  <c:v>-3.6408707025055129</c:v>
                </c:pt>
                <c:pt idx="844">
                  <c:v>-3.6297269369540057</c:v>
                </c:pt>
                <c:pt idx="845">
                  <c:v>-3.6184465115657369</c:v>
                </c:pt>
                <c:pt idx="846">
                  <c:v>-3.6070298510506409</c:v>
                </c:pt>
                <c:pt idx="847">
                  <c:v>-3.595477385247928</c:v>
                </c:pt>
                <c:pt idx="848">
                  <c:v>-3.5837895491099023</c:v>
                </c:pt>
                <c:pt idx="849">
                  <c:v>-3.5719667826855832</c:v>
                </c:pt>
                <c:pt idx="850">
                  <c:v>-3.5600095311041362</c:v>
                </c:pt>
                <c:pt idx="851">
                  <c:v>-3.5479182445581201</c:v>
                </c:pt>
                <c:pt idx="852">
                  <c:v>-3.5356933782865299</c:v>
                </c:pt>
                <c:pt idx="853">
                  <c:v>-3.5233353925576605</c:v>
                </c:pt>
                <c:pt idx="854">
                  <c:v>-3.5108447526517779</c:v>
                </c:pt>
                <c:pt idx="855">
                  <c:v>-3.4982219288435981</c:v>
                </c:pt>
                <c:pt idx="856">
                  <c:v>-3.4854673963845872</c:v>
                </c:pt>
                <c:pt idx="857">
                  <c:v>-3.4725816354850614</c:v>
                </c:pt>
                <c:pt idx="858">
                  <c:v>-3.4595651312961113</c:v>
                </c:pt>
                <c:pt idx="859">
                  <c:v>-3.4464183738913343</c:v>
                </c:pt>
                <c:pt idx="860">
                  <c:v>-3.433141858248383</c:v>
                </c:pt>
                <c:pt idx="861">
                  <c:v>-3.4197360842303315</c:v>
                </c:pt>
                <c:pt idx="862">
                  <c:v>-3.406201556566852</c:v>
                </c:pt>
                <c:pt idx="863">
                  <c:v>-3.3925387848352138</c:v>
                </c:pt>
                <c:pt idx="864">
                  <c:v>-3.3787482834410976</c:v>
                </c:pt>
                <c:pt idx="865">
                  <c:v>-3.3648305715992257</c:v>
                </c:pt>
                <c:pt idx="866">
                  <c:v>-3.3507861733138187</c:v>
                </c:pt>
                <c:pt idx="867">
                  <c:v>-3.3366156173588619</c:v>
                </c:pt>
                <c:pt idx="868">
                  <c:v>-3.3223194372581966</c:v>
                </c:pt>
                <c:pt idx="869">
                  <c:v>-3.3078981712654372</c:v>
                </c:pt>
                <c:pt idx="870">
                  <c:v>-3.2933523623437018</c:v>
                </c:pt>
                <c:pt idx="871">
                  <c:v>-3.2786825581451713</c:v>
                </c:pt>
                <c:pt idx="872">
                  <c:v>-3.2638893109904688</c:v>
                </c:pt>
                <c:pt idx="873">
                  <c:v>-3.2489731778478674</c:v>
                </c:pt>
                <c:pt idx="874">
                  <c:v>-3.2339347203123183</c:v>
                </c:pt>
                <c:pt idx="875">
                  <c:v>-3.2187745045843066</c:v>
                </c:pt>
                <c:pt idx="876">
                  <c:v>-3.2034931014485331</c:v>
                </c:pt>
                <c:pt idx="877">
                  <c:v>-3.1880910862524261</c:v>
                </c:pt>
                <c:pt idx="878">
                  <c:v>-3.1725690388844794</c:v>
                </c:pt>
                <c:pt idx="879">
                  <c:v>-3.1569275437524156</c:v>
                </c:pt>
                <c:pt idx="880">
                  <c:v>-3.1411671897611888</c:v>
                </c:pt>
                <c:pt idx="881">
                  <c:v>-3.1252885702908086</c:v>
                </c:pt>
                <c:pt idx="882">
                  <c:v>-3.1092922831739989</c:v>
                </c:pt>
                <c:pt idx="883">
                  <c:v>-3.093178930673691</c:v>
                </c:pt>
                <c:pt idx="884">
                  <c:v>-3.0769491194603504</c:v>
                </c:pt>
                <c:pt idx="885">
                  <c:v>-3.0606034605891295</c:v>
                </c:pt>
                <c:pt idx="886">
                  <c:v>-3.0441425694768651</c:v>
                </c:pt>
                <c:pt idx="887">
                  <c:v>-3.0275670658789093</c:v>
                </c:pt>
                <c:pt idx="888">
                  <c:v>-3.0108775738657929</c:v>
                </c:pt>
                <c:pt idx="889">
                  <c:v>-2.9940747217997292</c:v>
                </c:pt>
                <c:pt idx="890">
                  <c:v>-2.9771591423109576</c:v>
                </c:pt>
                <c:pt idx="891">
                  <c:v>-2.9601314722739245</c:v>
                </c:pt>
                <c:pt idx="892">
                  <c:v>-2.9429923527833042</c:v>
                </c:pt>
                <c:pt idx="893">
                  <c:v>-2.9257424291298602</c:v>
                </c:pt>
                <c:pt idx="894">
                  <c:v>-2.9083823507761539</c:v>
                </c:pt>
                <c:pt idx="895">
                  <c:v>-2.8909127713320899</c:v>
                </c:pt>
                <c:pt idx="896">
                  <c:v>-2.2971546249623406E-3</c:v>
                </c:pt>
                <c:pt idx="897">
                  <c:v>-2.2830146537631026E-3</c:v>
                </c:pt>
                <c:pt idx="898">
                  <c:v>-2.2687887266737029E-3</c:v>
                </c:pt>
                <c:pt idx="899">
                  <c:v>-2.2544773793027172E-3</c:v>
                </c:pt>
                <c:pt idx="900">
                  <c:v>-2.2400811504748089E-3</c:v>
                </c:pt>
                <c:pt idx="901">
                  <c:v>-2.2256005822104429E-3</c:v>
                </c:pt>
                <c:pt idx="902">
                  <c:v>-2.2110362197054778E-3</c:v>
                </c:pt>
                <c:pt idx="903">
                  <c:v>-2.1963886113106406E-3</c:v>
                </c:pt>
                <c:pt idx="904">
                  <c:v>-2.1816583085108787E-3</c:v>
                </c:pt>
                <c:pt idx="905">
                  <c:v>-2.1668458659045999E-3</c:v>
                </c:pt>
                <c:pt idx="906">
                  <c:v>-2.151951841182788E-3</c:v>
                </c:pt>
                <c:pt idx="907">
                  <c:v>-2.1369767951080077E-3</c:v>
                </c:pt>
                <c:pt idx="908">
                  <c:v>-2.1219212914932927E-3</c:v>
                </c:pt>
                <c:pt idx="909">
                  <c:v>-2.1067858971809145E-3</c:v>
                </c:pt>
                <c:pt idx="910">
                  <c:v>-2.0915711820210453E-3</c:v>
                </c:pt>
                <c:pt idx="911">
                  <c:v>-2.0762777188502984E-3</c:v>
                </c:pt>
                <c:pt idx="912">
                  <c:v>-2.0609060834701656E-3</c:v>
                </c:pt>
                <c:pt idx="913">
                  <c:v>-2.0454568546253334E-3</c:v>
                </c:pt>
                <c:pt idx="914">
                  <c:v>-2.0299306139818962E-3</c:v>
                </c:pt>
                <c:pt idx="915">
                  <c:v>-2.0143279461054572E-3</c:v>
                </c:pt>
                <c:pt idx="916">
                  <c:v>-1.9986494384391161E-3</c:v>
                </c:pt>
                <c:pt idx="917">
                  <c:v>-1.9828956812813544E-3</c:v>
                </c:pt>
                <c:pt idx="918">
                  <c:v>-1.9670672677638088E-3</c:v>
                </c:pt>
                <c:pt idx="919">
                  <c:v>-1.9511647938289425E-3</c:v>
                </c:pt>
                <c:pt idx="920">
                  <c:v>-1.9351888582076037E-3</c:v>
                </c:pt>
                <c:pt idx="921">
                  <c:v>-1.9191400623964877E-3</c:v>
                </c:pt>
                <c:pt idx="922">
                  <c:v>-1.9030190106354868E-3</c:v>
                </c:pt>
                <c:pt idx="923">
                  <c:v>-1.8868263098849431E-3</c:v>
                </c:pt>
                <c:pt idx="924">
                  <c:v>-1.8705625698027947E-3</c:v>
                </c:pt>
                <c:pt idx="925">
                  <c:v>-1.8542284027216237E-3</c:v>
                </c:pt>
                <c:pt idx="926">
                  <c:v>-1.8378244236255993E-3</c:v>
                </c:pt>
                <c:pt idx="927">
                  <c:v>-1.8213512501273257E-3</c:v>
                </c:pt>
                <c:pt idx="928">
                  <c:v>-1.8048095024445873E-3</c:v>
                </c:pt>
                <c:pt idx="929">
                  <c:v>-1.788199803377E-3</c:v>
                </c:pt>
                <c:pt idx="930">
                  <c:v>-1.771522778282559E-3</c:v>
                </c:pt>
                <c:pt idx="931">
                  <c:v>-1.7547790550540973E-3</c:v>
                </c:pt>
                <c:pt idx="932">
                  <c:v>-1.7379692640956427E-3</c:v>
                </c:pt>
                <c:pt idx="933">
                  <c:v>-1.721094038298685E-3</c:v>
                </c:pt>
                <c:pt idx="934">
                  <c:v>-1.7041540130183469E-3</c:v>
                </c:pt>
                <c:pt idx="935">
                  <c:v>-1.6871498260494625E-3</c:v>
                </c:pt>
                <c:pt idx="936">
                  <c:v>-1.6700821176025642E-3</c:v>
                </c:pt>
                <c:pt idx="937">
                  <c:v>-1.6529515302797797E-3</c:v>
                </c:pt>
                <c:pt idx="938">
                  <c:v>-1.6357587090506357E-3</c:v>
                </c:pt>
                <c:pt idx="939">
                  <c:v>-1.6185043012277769E-3</c:v>
                </c:pt>
                <c:pt idx="940">
                  <c:v>-1.6011889564425937E-3</c:v>
                </c:pt>
                <c:pt idx="941">
                  <c:v>-1.5838133266207631E-3</c:v>
                </c:pt>
                <c:pt idx="942">
                  <c:v>-1.5663780659577048E-3</c:v>
                </c:pt>
                <c:pt idx="943">
                  <c:v>-1.5488838308939492E-3</c:v>
                </c:pt>
                <c:pt idx="944">
                  <c:v>-1.5313312800904234E-3</c:v>
                </c:pt>
                <c:pt idx="945">
                  <c:v>-1.5137210744036505E-3</c:v>
                </c:pt>
                <c:pt idx="946">
                  <c:v>-1.4960538768608719E-3</c:v>
                </c:pt>
                <c:pt idx="947">
                  <c:v>-1.4783303526350812E-3</c:v>
                </c:pt>
                <c:pt idx="948">
                  <c:v>-1.4605511690199806E-3</c:v>
                </c:pt>
                <c:pt idx="949">
                  <c:v>-1.4427169954048581E-3</c:v>
                </c:pt>
                <c:pt idx="950">
                  <c:v>-1.424828503249385E-3</c:v>
                </c:pt>
                <c:pt idx="951">
                  <c:v>-1.4068863660583349E-3</c:v>
                </c:pt>
                <c:pt idx="952">
                  <c:v>-1.3888912593562259E-3</c:v>
                </c:pt>
                <c:pt idx="953">
                  <c:v>-1.3708438606618867E-3</c:v>
                </c:pt>
                <c:pt idx="954">
                  <c:v>-1.3527448494629487E-3</c:v>
                </c:pt>
                <c:pt idx="955">
                  <c:v>-1.3345949071902634E-3</c:v>
                </c:pt>
                <c:pt idx="956">
                  <c:v>-1.3163947171922459E-3</c:v>
                </c:pt>
                <c:pt idx="957">
                  <c:v>-1.2981449647091455E-3</c:v>
                </c:pt>
                <c:pt idx="958">
                  <c:v>-1.2798463368472487E-3</c:v>
                </c:pt>
                <c:pt idx="959">
                  <c:v>-1.2614995225530079E-3</c:v>
                </c:pt>
                <c:pt idx="960">
                  <c:v>-1.2431052125871035E-3</c:v>
                </c:pt>
                <c:pt idx="961">
                  <c:v>-1.2246640994984345E-3</c:v>
                </c:pt>
                <c:pt idx="962">
                  <c:v>-1.206176877598047E-3</c:v>
                </c:pt>
                <c:pt idx="963">
                  <c:v>-1.1876442429329906E-3</c:v>
                </c:pt>
                <c:pt idx="964">
                  <c:v>-1.1690668932601144E-3</c:v>
                </c:pt>
                <c:pt idx="965">
                  <c:v>-1.1504455280197941E-3</c:v>
                </c:pt>
                <c:pt idx="966">
                  <c:v>-1.131780848309599E-3</c:v>
                </c:pt>
                <c:pt idx="967">
                  <c:v>-1.1130735568578964E-3</c:v>
                </c:pt>
                <c:pt idx="968">
                  <c:v>-1.0943243579973922E-3</c:v>
                </c:pt>
                <c:pt idx="969">
                  <c:v>-1.0755339576386141E-3</c:v>
                </c:pt>
                <c:pt idx="970">
                  <c:v>-1.0567030632433318E-3</c:v>
                </c:pt>
                <c:pt idx="971">
                  <c:v>-1.0378323837979242E-3</c:v>
                </c:pt>
                <c:pt idx="972">
                  <c:v>-1.0189226297866827E-3</c:v>
                </c:pt>
                <c:pt idx="973">
                  <c:v>-9.9997451316506366E-4</c:v>
                </c:pt>
                <c:pt idx="974">
                  <c:v>-9.8098874733288126E-4</c:v>
                </c:pt>
                <c:pt idx="975">
                  <c:v>-9.6196604710744997E-4</c:v>
                </c:pt>
                <c:pt idx="976">
                  <c:v>-9.4290712869666963E-4</c:v>
                </c:pt>
                <c:pt idx="977">
                  <c:v>-9.2381270967206133E-4</c:v>
                </c:pt>
                <c:pt idx="978">
                  <c:v>-9.0468350894175016E-4</c:v>
                </c:pt>
                <c:pt idx="979">
                  <c:v>-8.8552024672339854E-4</c:v>
                </c:pt>
                <c:pt idx="980">
                  <c:v>-8.6632364451708934E-4</c:v>
                </c:pt>
                <c:pt idx="981">
                  <c:v>-8.4709442507816175E-4</c:v>
                </c:pt>
                <c:pt idx="982">
                  <c:v>-8.2783331239000009E-4</c:v>
                </c:pt>
                <c:pt idx="983">
                  <c:v>-8.0854103163677347E-4</c:v>
                </c:pt>
                <c:pt idx="984">
                  <c:v>-7.8921830917613538E-4</c:v>
                </c:pt>
                <c:pt idx="985">
                  <c:v>-7.6986587251187384E-4</c:v>
                </c:pt>
                <c:pt idx="986">
                  <c:v>-7.5048445026652203E-4</c:v>
                </c:pt>
                <c:pt idx="987">
                  <c:v>-7.3107477215392518E-4</c:v>
                </c:pt>
                <c:pt idx="988">
                  <c:v>-7.1163756895176687E-4</c:v>
                </c:pt>
                <c:pt idx="989">
                  <c:v>-6.9217357247405473E-4</c:v>
                </c:pt>
                <c:pt idx="990">
                  <c:v>-6.7268351554356789E-4</c:v>
                </c:pt>
                <c:pt idx="991">
                  <c:v>-6.5316813196426577E-4</c:v>
                </c:pt>
                <c:pt idx="992">
                  <c:v>-6.3362815649366103E-4</c:v>
                </c:pt>
                <c:pt idx="993">
                  <c:v>-6.1406432481515448E-4</c:v>
                </c:pt>
                <c:pt idx="994">
                  <c:v>-5.9447737351033762E-4</c:v>
                </c:pt>
                <c:pt idx="995">
                  <c:v>-5.7486804003125964E-4</c:v>
                </c:pt>
                <c:pt idx="996">
                  <c:v>-5.5523706267266272E-4</c:v>
                </c:pt>
                <c:pt idx="997">
                  <c:v>-5.355851805441843E-4</c:v>
                </c:pt>
                <c:pt idx="998">
                  <c:v>-5.1591313354253034E-4</c:v>
                </c:pt>
                <c:pt idx="999">
                  <c:v>-4.9622166232361775E-4</c:v>
                </c:pt>
                <c:pt idx="1000">
                  <c:v>-4.7651150827468795E-4</c:v>
                </c:pt>
                <c:pt idx="1001">
                  <c:v>-4.5678341348639491E-4</c:v>
                </c:pt>
                <c:pt idx="1002">
                  <c:v>-4.3703812072486386E-4</c:v>
                </c:pt>
                <c:pt idx="1003">
                  <c:v>-4.1727637340372695E-4</c:v>
                </c:pt>
                <c:pt idx="1004">
                  <c:v>-3.9749891555613317E-4</c:v>
                </c:pt>
                <c:pt idx="1005">
                  <c:v>-3.7770649180673559E-4</c:v>
                </c:pt>
                <c:pt idx="1006">
                  <c:v>-3.5789984734365592E-4</c:v>
                </c:pt>
                <c:pt idx="1007">
                  <c:v>-3.380797278904283E-4</c:v>
                </c:pt>
                <c:pt idx="1008">
                  <c:v>-3.1824687967792247E-4</c:v>
                </c:pt>
                <c:pt idx="1009">
                  <c:v>-2.9840204941624813E-4</c:v>
                </c:pt>
                <c:pt idx="1010">
                  <c:v>-2.7854598426664112E-4</c:v>
                </c:pt>
                <c:pt idx="1011">
                  <c:v>-2.5867943181333275E-4</c:v>
                </c:pt>
                <c:pt idx="1012">
                  <c:v>-2.3880314003540319E-4</c:v>
                </c:pt>
                <c:pt idx="1013">
                  <c:v>-2.1891785727861976E-4</c:v>
                </c:pt>
                <c:pt idx="1014">
                  <c:v>-1.9902433222726161E-4</c:v>
                </c:pt>
                <c:pt idx="1015">
                  <c:v>-1.7912331387593173E-4</c:v>
                </c:pt>
                <c:pt idx="1016">
                  <c:v>-1.5921555150135726E-4</c:v>
                </c:pt>
                <c:pt idx="1017">
                  <c:v>-1.393017946341787E-4</c:v>
                </c:pt>
                <c:pt idx="1018">
                  <c:v>-1.1938279303073046E-4</c:v>
                </c:pt>
                <c:pt idx="1019">
                  <c:v>-9.9459296644811997E-5</c:v>
                </c:pt>
                <c:pt idx="1020">
                  <c:v>-7.953205559945219E-5</c:v>
                </c:pt>
                <c:pt idx="1021">
                  <c:v>-5.9601820158666941E-5</c:v>
                </c:pt>
                <c:pt idx="1022">
                  <c:v>-3.966934069921167E-5</c:v>
                </c:pt>
                <c:pt idx="1023">
                  <c:v>-1.9735367682329468E-5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B3-4843-8601-5C1D2C55B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805472"/>
        <c:axId val="304805864"/>
      </c:lineChart>
      <c:catAx>
        <c:axId val="3048046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04805080"/>
        <c:crosses val="autoZero"/>
        <c:auto val="1"/>
        <c:lblAlgn val="ctr"/>
        <c:lblOffset val="100"/>
        <c:tickMarkSkip val="1"/>
        <c:noMultiLvlLbl val="0"/>
      </c:catAx>
      <c:valAx>
        <c:axId val="304805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4804688"/>
        <c:crosses val="autoZero"/>
        <c:crossBetween val="midCat"/>
      </c:valAx>
      <c:catAx>
        <c:axId val="304805472"/>
        <c:scaling>
          <c:orientation val="minMax"/>
        </c:scaling>
        <c:delete val="1"/>
        <c:axPos val="b"/>
        <c:majorTickMark val="out"/>
        <c:minorTickMark val="none"/>
        <c:tickLblPos val="none"/>
        <c:crossAx val="304805864"/>
        <c:crosses val="autoZero"/>
        <c:auto val="1"/>
        <c:lblAlgn val="ctr"/>
        <c:lblOffset val="100"/>
        <c:noMultiLvlLbl val="0"/>
      </c:catAx>
      <c:valAx>
        <c:axId val="304805864"/>
        <c:scaling>
          <c:orientation val="minMax"/>
        </c:scaling>
        <c:delete val="0"/>
        <c:axPos val="r"/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4805472"/>
        <c:crosses val="max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77" r="0.75000000000000377" t="1" header="0.5" footer="0.5"/>
    <c:pageSetup orientation="landscape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67716535433072"/>
          <c:y val="0.16727032079279591"/>
          <c:w val="0.82512637149864454"/>
          <c:h val="0.654833415850140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53D99"/>
            </a:solidFill>
          </c:spPr>
          <c:invertIfNegative val="0"/>
          <c:val>
            <c:numRef>
              <c:f>'3-12'!$M$29:$M$67</c:f>
              <c:numCache>
                <c:formatCode>0.0000</c:formatCode>
                <c:ptCount val="39"/>
                <c:pt idx="0">
                  <c:v>5.5529728320608023E-5</c:v>
                </c:pt>
                <c:pt idx="1">
                  <c:v>0.86641276681283852</c:v>
                </c:pt>
                <c:pt idx="2">
                  <c:v>6.0408391285339492E-5</c:v>
                </c:pt>
                <c:pt idx="3">
                  <c:v>0.91535347086699115</c:v>
                </c:pt>
                <c:pt idx="4">
                  <c:v>1.0522260845626068E-5</c:v>
                </c:pt>
                <c:pt idx="5">
                  <c:v>0.53927564269278594</c:v>
                </c:pt>
                <c:pt idx="6">
                  <c:v>4.9343393933607833E-5</c:v>
                </c:pt>
                <c:pt idx="7">
                  <c:v>3.0088026543247361E-2</c:v>
                </c:pt>
                <c:pt idx="8">
                  <c:v>6.441628548766232E-5</c:v>
                </c:pt>
                <c:pt idx="9">
                  <c:v>0.31979476704057819</c:v>
                </c:pt>
                <c:pt idx="10">
                  <c:v>2.1653426465377187E-5</c:v>
                </c:pt>
                <c:pt idx="11">
                  <c:v>0.32049626925986008</c:v>
                </c:pt>
                <c:pt idx="12">
                  <c:v>4.1100091330131835E-5</c:v>
                </c:pt>
                <c:pt idx="13">
                  <c:v>8.0730713376544319E-2</c:v>
                </c:pt>
                <c:pt idx="14">
                  <c:v>6.5410892316520707E-5</c:v>
                </c:pt>
                <c:pt idx="15">
                  <c:v>0.1661321292757906</c:v>
                </c:pt>
                <c:pt idx="16">
                  <c:v>2.99982772937543E-5</c:v>
                </c:pt>
                <c:pt idx="17">
                  <c:v>0.22752499475527346</c:v>
                </c:pt>
                <c:pt idx="18">
                  <c:v>3.3336305572439978E-5</c:v>
                </c:pt>
                <c:pt idx="19">
                  <c:v>9.4352171668690171E-2</c:v>
                </c:pt>
                <c:pt idx="20">
                  <c:v>6.6855952364402831E-5</c:v>
                </c:pt>
                <c:pt idx="21">
                  <c:v>9.3449759705104857E-2</c:v>
                </c:pt>
                <c:pt idx="22">
                  <c:v>4.0443646050576608E-5</c:v>
                </c:pt>
                <c:pt idx="23">
                  <c:v>0.17319478555179169</c:v>
                </c:pt>
                <c:pt idx="24">
                  <c:v>2.2649863423167615E-5</c:v>
                </c:pt>
                <c:pt idx="25">
                  <c:v>9.7436459612666698E-2</c:v>
                </c:pt>
                <c:pt idx="26">
                  <c:v>6.3840818160405146E-5</c:v>
                </c:pt>
                <c:pt idx="27">
                  <c:v>5.0286641247107737E-2</c:v>
                </c:pt>
                <c:pt idx="28">
                  <c:v>4.6589413153414845E-5</c:v>
                </c:pt>
                <c:pt idx="29">
                  <c:v>0.13580670482416954</c:v>
                </c:pt>
                <c:pt idx="30">
                  <c:v>1.4079559204587384E-5</c:v>
                </c:pt>
                <c:pt idx="31">
                  <c:v>9.6330468825575125E-2</c:v>
                </c:pt>
                <c:pt idx="32">
                  <c:v>6.2596682110484505E-5</c:v>
                </c:pt>
                <c:pt idx="33">
                  <c:v>2.1712050781100244E-2</c:v>
                </c:pt>
                <c:pt idx="34">
                  <c:v>5.5395578479799748E-5</c:v>
                </c:pt>
                <c:pt idx="35">
                  <c:v>0.10742965997279028</c:v>
                </c:pt>
                <c:pt idx="36">
                  <c:v>4.3309029684210576E-6</c:v>
                </c:pt>
                <c:pt idx="37">
                  <c:v>9.2987724227036189E-2</c:v>
                </c:pt>
                <c:pt idx="38">
                  <c:v>5.5842641057282472E-5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59-4BD1-8B88-6F60C375A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806648"/>
        <c:axId val="304807040"/>
      </c:barChart>
      <c:lineChart>
        <c:grouping val="standard"/>
        <c:varyColors val="0"/>
        <c:ser>
          <c:idx val="1"/>
          <c:order val="1"/>
          <c:marker>
            <c:symbol val="none"/>
          </c:marker>
          <c:val>
            <c:numRef>
              <c:f>'3-12'!$S$29:$S$40</c:f>
              <c:numCache>
                <c:formatCode>0.000</c:formatCode>
                <c:ptCount val="12"/>
                <c:pt idx="0">
                  <c:v>2.2895124057453367</c:v>
                </c:pt>
                <c:pt idx="1">
                  <c:v>6.1816834955124094</c:v>
                </c:pt>
                <c:pt idx="2">
                  <c:v>1.1447562028726683</c:v>
                </c:pt>
                <c:pt idx="3">
                  <c:v>3.0622228426843878</c:v>
                </c:pt>
                <c:pt idx="4">
                  <c:v>0.76326619826535147</c:v>
                </c:pt>
                <c:pt idx="5">
                  <c:v>2.0605611651708031</c:v>
                </c:pt>
                <c:pt idx="6">
                  <c:v>0.57237810143633416</c:v>
                </c:pt>
                <c:pt idx="7">
                  <c:v>1.0875183927290348</c:v>
                </c:pt>
                <c:pt idx="8">
                  <c:v>0.4579024811490674</c:v>
                </c:pt>
                <c:pt idx="9">
                  <c:v>0.88718605722631805</c:v>
                </c:pt>
                <c:pt idx="10">
                  <c:v>0.38149000460731669</c:v>
                </c:pt>
                <c:pt idx="11">
                  <c:v>0.57237810143633416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59-4BD1-8B88-6F60C375A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806648"/>
        <c:axId val="304807040"/>
      </c:lineChart>
      <c:catAx>
        <c:axId val="304806648"/>
        <c:scaling>
          <c:orientation val="minMax"/>
        </c:scaling>
        <c:delete val="0"/>
        <c:axPos val="b"/>
        <c:majorTickMark val="none"/>
        <c:minorTickMark val="none"/>
        <c:tickLblPos val="none"/>
        <c:crossAx val="304807040"/>
        <c:crosses val="autoZero"/>
        <c:auto val="1"/>
        <c:lblAlgn val="ctr"/>
        <c:lblOffset val="100"/>
        <c:tickLblSkip val="3"/>
        <c:noMultiLvlLbl val="0"/>
      </c:catAx>
      <c:valAx>
        <c:axId val="304807040"/>
        <c:scaling>
          <c:orientation val="minMax"/>
        </c:scaling>
        <c:delete val="0"/>
        <c:axPos val="l"/>
        <c:majorGridlines/>
        <c:numFmt formatCode="0.000" sourceLinked="0"/>
        <c:majorTickMark val="out"/>
        <c:minorTickMark val="none"/>
        <c:tickLblPos val="nextTo"/>
        <c:txPr>
          <a:bodyPr/>
          <a:lstStyle/>
          <a:p>
            <a:pPr>
              <a:defRPr sz="900" b="1" i="0" baseline="0"/>
            </a:pPr>
            <a:endParaRPr lang="en-US"/>
          </a:p>
        </c:txPr>
        <c:crossAx val="304806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32008057381541"/>
          <c:y val="0.17653679220950261"/>
          <c:w val="0.85500404313570577"/>
          <c:h val="0.70739375640942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53D99"/>
            </a:solidFill>
          </c:spPr>
          <c:invertIfNegative val="0"/>
          <c:val>
            <c:numRef>
              <c:f>'3-2'!$M$48:$M$87</c:f>
              <c:numCache>
                <c:formatCode>0.0000</c:formatCode>
                <c:ptCount val="40"/>
                <c:pt idx="0">
                  <c:v>2.3518080235983856</c:v>
                </c:pt>
                <c:pt idx="1">
                  <c:v>3.9652928425212191E-5</c:v>
                </c:pt>
                <c:pt idx="2">
                  <c:v>0.9139113821389222</c:v>
                </c:pt>
                <c:pt idx="3">
                  <c:v>1.2059405728827244E-7</c:v>
                </c:pt>
                <c:pt idx="4">
                  <c:v>0.30467111243008954</c:v>
                </c:pt>
                <c:pt idx="5">
                  <c:v>3.9654913291488622E-5</c:v>
                </c:pt>
                <c:pt idx="6">
                  <c:v>0.30464307221844578</c:v>
                </c:pt>
                <c:pt idx="7">
                  <c:v>1.2036164765630836E-7</c:v>
                </c:pt>
                <c:pt idx="8">
                  <c:v>0.18282662902350005</c:v>
                </c:pt>
                <c:pt idx="9">
                  <c:v>3.965890623010719E-5</c:v>
                </c:pt>
                <c:pt idx="10">
                  <c:v>0.18279858597372317</c:v>
                </c:pt>
                <c:pt idx="11">
                  <c:v>1.2071583783888549E-7</c:v>
                </c:pt>
                <c:pt idx="12">
                  <c:v>0.13061412397206365</c:v>
                </c:pt>
                <c:pt idx="13">
                  <c:v>3.9664862497650637E-5</c:v>
                </c:pt>
                <c:pt idx="14">
                  <c:v>0.13058607673270431</c:v>
                </c:pt>
                <c:pt idx="15">
                  <c:v>1.2054424228206073E-7</c:v>
                </c:pt>
                <c:pt idx="16">
                  <c:v>0.10161228211636249</c:v>
                </c:pt>
                <c:pt idx="17">
                  <c:v>3.9672851711923932E-5</c:v>
                </c:pt>
                <c:pt idx="18">
                  <c:v>0.10158422919836878</c:v>
                </c:pt>
                <c:pt idx="19">
                  <c:v>1.2095931081406283E-7</c:v>
                </c:pt>
                <c:pt idx="20">
                  <c:v>8.3160745552067414E-2</c:v>
                </c:pt>
                <c:pt idx="21">
                  <c:v>3.9682784440877127E-5</c:v>
                </c:pt>
                <c:pt idx="22">
                  <c:v>8.3132685647436255E-2</c:v>
                </c:pt>
                <c:pt idx="23">
                  <c:v>1.2084844309596827E-7</c:v>
                </c:pt>
                <c:pt idx="24">
                  <c:v>7.039014674824251E-2</c:v>
                </c:pt>
                <c:pt idx="25">
                  <c:v>3.9694776646847097E-5</c:v>
                </c:pt>
                <c:pt idx="26">
                  <c:v>7.0362078319770038E-2</c:v>
                </c:pt>
                <c:pt idx="27">
                  <c:v>1.2132434868665853E-7</c:v>
                </c:pt>
                <c:pt idx="28">
                  <c:v>6.1028114654156682E-2</c:v>
                </c:pt>
                <c:pt idx="29">
                  <c:v>3.9708694277715634E-5</c:v>
                </c:pt>
                <c:pt idx="30">
                  <c:v>6.100003643599685E-2</c:v>
                </c:pt>
                <c:pt idx="31">
                  <c:v>1.2127408579091079E-7</c:v>
                </c:pt>
                <c:pt idx="32">
                  <c:v>5.387163010505238E-2</c:v>
                </c:pt>
                <c:pt idx="33">
                  <c:v>3.9724699539999428E-5</c:v>
                </c:pt>
                <c:pt idx="34">
                  <c:v>5.3843540510760471E-2</c:v>
                </c:pt>
                <c:pt idx="35">
                  <c:v>1.2181073847716157E-7</c:v>
                </c:pt>
                <c:pt idx="36">
                  <c:v>4.822420856738243E-2</c:v>
                </c:pt>
                <c:pt idx="37">
                  <c:v>3.974261390374262E-5</c:v>
                </c:pt>
                <c:pt idx="38">
                  <c:v>4.8196106371936581E-2</c:v>
                </c:pt>
                <c:pt idx="39">
                  <c:v>1.218209289754857E-7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D7-40A4-B39A-E3A40A287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148400"/>
        <c:axId val="300821984"/>
      </c:barChart>
      <c:lineChart>
        <c:grouping val="standard"/>
        <c:varyColors val="0"/>
        <c:ser>
          <c:idx val="1"/>
          <c:order val="1"/>
          <c:marker>
            <c:symbol val="none"/>
          </c:marker>
          <c:val>
            <c:numRef>
              <c:f>'3-2'!$U$48:$U$87</c:f>
              <c:numCache>
                <c:formatCode>0.000</c:formatCode>
                <c:ptCount val="40"/>
                <c:pt idx="1">
                  <c:v>0</c:v>
                </c:pt>
                <c:pt idx="2">
                  <c:v>1.8369497964530228</c:v>
                </c:pt>
                <c:pt idx="3">
                  <c:v>0</c:v>
                </c:pt>
                <c:pt idx="4">
                  <c:v>1.0265307686061009</c:v>
                </c:pt>
                <c:pt idx="5">
                  <c:v>0</c:v>
                </c:pt>
                <c:pt idx="6">
                  <c:v>0.54027935189794796</c:v>
                </c:pt>
                <c:pt idx="7">
                  <c:v>0</c:v>
                </c:pt>
                <c:pt idx="8">
                  <c:v>0.27013967594897398</c:v>
                </c:pt>
                <c:pt idx="9">
                  <c:v>0</c:v>
                </c:pt>
                <c:pt idx="10">
                  <c:v>0.18909777316428175</c:v>
                </c:pt>
                <c:pt idx="11">
                  <c:v>0</c:v>
                </c:pt>
                <c:pt idx="12">
                  <c:v>0.15992268816179256</c:v>
                </c:pt>
                <c:pt idx="13">
                  <c:v>0</c:v>
                </c:pt>
                <c:pt idx="14">
                  <c:v>0.1386717003204733</c:v>
                </c:pt>
                <c:pt idx="15">
                  <c:v>0</c:v>
                </c:pt>
                <c:pt idx="16">
                  <c:v>0.12235738263571173</c:v>
                </c:pt>
                <c:pt idx="17">
                  <c:v>0</c:v>
                </c:pt>
                <c:pt idx="18">
                  <c:v>0.10947765814774207</c:v>
                </c:pt>
                <c:pt idx="19">
                  <c:v>0</c:v>
                </c:pt>
                <c:pt idx="20">
                  <c:v>9.9051214514623787E-2</c:v>
                </c:pt>
                <c:pt idx="21">
                  <c:v>0</c:v>
                </c:pt>
                <c:pt idx="22">
                  <c:v>9.0438065426395625E-2</c:v>
                </c:pt>
                <c:pt idx="23">
                  <c:v>0</c:v>
                </c:pt>
                <c:pt idx="24">
                  <c:v>8.3203020192283983E-2</c:v>
                </c:pt>
                <c:pt idx="25">
                  <c:v>0</c:v>
                </c:pt>
                <c:pt idx="26">
                  <c:v>7.7039833511374056E-2</c:v>
                </c:pt>
                <c:pt idx="27">
                  <c:v>0</c:v>
                </c:pt>
                <c:pt idx="28">
                  <c:v>7.1726741545072401E-2</c:v>
                </c:pt>
                <c:pt idx="29">
                  <c:v>0</c:v>
                </c:pt>
                <c:pt idx="30">
                  <c:v>6.7099209832487086E-2</c:v>
                </c:pt>
                <c:pt idx="31">
                  <c:v>0</c:v>
                </c:pt>
                <c:pt idx="32">
                  <c:v>6.3032591054760584E-2</c:v>
                </c:pt>
                <c:pt idx="33">
                  <c:v>0</c:v>
                </c:pt>
                <c:pt idx="34">
                  <c:v>5.9430728708774271E-2</c:v>
                </c:pt>
                <c:pt idx="35">
                  <c:v>0</c:v>
                </c:pt>
                <c:pt idx="36">
                  <c:v>5.6218256886678364E-2</c:v>
                </c:pt>
                <c:pt idx="37">
                  <c:v>0</c:v>
                </c:pt>
                <c:pt idx="38">
                  <c:v>5.3335269354028193E-2</c:v>
                </c:pt>
                <c:pt idx="3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D7-40A4-B39A-E3A40A287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148400"/>
        <c:axId val="300821984"/>
      </c:lineChart>
      <c:catAx>
        <c:axId val="300148400"/>
        <c:scaling>
          <c:orientation val="minMax"/>
        </c:scaling>
        <c:delete val="0"/>
        <c:axPos val="b"/>
        <c:majorTickMark val="out"/>
        <c:minorTickMark val="none"/>
        <c:tickLblPos val="nextTo"/>
        <c:crossAx val="300821984"/>
        <c:crosses val="autoZero"/>
        <c:auto val="1"/>
        <c:lblAlgn val="ctr"/>
        <c:lblOffset val="100"/>
        <c:noMultiLvlLbl val="0"/>
      </c:catAx>
      <c:valAx>
        <c:axId val="300821984"/>
        <c:scaling>
          <c:orientation val="minMax"/>
        </c:scaling>
        <c:delete val="0"/>
        <c:axPos val="l"/>
        <c:majorGridlines/>
        <c:numFmt formatCode="0.000" sourceLinked="0"/>
        <c:majorTickMark val="out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tx2">
                    <a:lumMod val="75000"/>
                  </a:schemeClr>
                </a:solidFill>
              </a:defRPr>
            </a:pPr>
            <a:endParaRPr lang="en-US"/>
          </a:p>
        </c:txPr>
        <c:crossAx val="300148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486315853236642E-2"/>
          <c:y val="0.11660273212979531"/>
          <c:w val="0.76148877860108199"/>
          <c:h val="0.76448020571949982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'3-12'!$B$29:$B$1051</c:f>
              <c:numCache>
                <c:formatCode>General</c:formatCode>
                <c:ptCount val="1023"/>
                <c:pt idx="0">
                  <c:v>3.975972158831123</c:v>
                </c:pt>
                <c:pt idx="1">
                  <c:v>5.9637711175068127</c:v>
                </c:pt>
                <c:pt idx="2">
                  <c:v>7.9513455391852128</c:v>
                </c:pt>
                <c:pt idx="3">
                  <c:v>9.9386205913511656</c:v>
                </c:pt>
                <c:pt idx="4">
                  <c:v>11.925521452760831</c:v>
                </c:pt>
                <c:pt idx="5">
                  <c:v>13.911973316258713</c:v>
                </c:pt>
                <c:pt idx="6">
                  <c:v>15.897901391594161</c:v>
                </c:pt>
                <c:pt idx="7">
                  <c:v>17.883230908237241</c:v>
                </c:pt>
                <c:pt idx="8">
                  <c:v>19.867887118193849</c:v>
                </c:pt>
                <c:pt idx="9">
                  <c:v>21.851795298820004</c:v>
                </c:pt>
                <c:pt idx="10">
                  <c:v>23.834880755635151</c:v>
                </c:pt>
                <c:pt idx="11">
                  <c:v>25.817068825134417</c:v>
                </c:pt>
                <c:pt idx="12">
                  <c:v>27.79828487759973</c:v>
                </c:pt>
                <c:pt idx="13">
                  <c:v>29.778454319909617</c:v>
                </c:pt>
                <c:pt idx="14">
                  <c:v>31.757502598347646</c:v>
                </c:pt>
                <c:pt idx="15">
                  <c:v>33.735355201409419</c:v>
                </c:pt>
                <c:pt idx="16">
                  <c:v>35.711937662607895</c:v>
                </c:pt>
                <c:pt idx="17">
                  <c:v>37.687175563277108</c:v>
                </c:pt>
                <c:pt idx="18">
                  <c:v>39.660994535374023</c:v>
                </c:pt>
                <c:pt idx="19">
                  <c:v>41.633320264278481</c:v>
                </c:pt>
                <c:pt idx="20">
                  <c:v>43.604078491591224</c:v>
                </c:pt>
                <c:pt idx="21">
                  <c:v>45.57319501792967</c:v>
                </c:pt>
                <c:pt idx="22">
                  <c:v>47.540595705721564</c:v>
                </c:pt>
                <c:pt idx="23">
                  <c:v>49.506206481996266</c:v>
                </c:pt>
                <c:pt idx="24">
                  <c:v>51.4699533411736</c:v>
                </c:pt>
                <c:pt idx="25">
                  <c:v>53.431762347850189</c:v>
                </c:pt>
                <c:pt idx="26">
                  <c:v>55.391559639583143</c:v>
                </c:pt>
                <c:pt idx="27">
                  <c:v>57.349271429670985</c:v>
                </c:pt>
                <c:pt idx="28">
                  <c:v>59.304824009931707</c:v>
                </c:pt>
                <c:pt idx="29">
                  <c:v>61.258143753477938</c:v>
                </c:pt>
                <c:pt idx="30">
                  <c:v>63.209157117488971</c:v>
                </c:pt>
                <c:pt idx="31">
                  <c:v>65.157790645979702</c:v>
                </c:pt>
                <c:pt idx="32">
                  <c:v>67.103970972566231</c:v>
                </c:pt>
                <c:pt idx="33">
                  <c:v>69.047624823228134</c:v>
                </c:pt>
                <c:pt idx="34">
                  <c:v>70.988679019067206</c:v>
                </c:pt>
                <c:pt idx="35">
                  <c:v>72.927060479062717</c:v>
                </c:pt>
                <c:pt idx="36">
                  <c:v>74.86269622282289</c:v>
                </c:pt>
                <c:pt idx="37">
                  <c:v>76.795513373332639</c:v>
                </c:pt>
                <c:pt idx="38">
                  <c:v>78.725439159697387</c:v>
                </c:pt>
                <c:pt idx="39">
                  <c:v>80.652400919882879</c:v>
                </c:pt>
                <c:pt idx="40">
                  <c:v>82.576326103450995</c:v>
                </c:pt>
                <c:pt idx="41">
                  <c:v>84.497142274291235</c:v>
                </c:pt>
                <c:pt idx="42">
                  <c:v>86.414777113347938</c:v>
                </c:pt>
                <c:pt idx="43">
                  <c:v>88.329158421343138</c:v>
                </c:pt>
                <c:pt idx="44">
                  <c:v>90.240214121494844</c:v>
                </c:pt>
                <c:pt idx="45">
                  <c:v>92.147872262230806</c:v>
                </c:pt>
                <c:pt idx="46">
                  <c:v>94.052061019897451</c:v>
                </c:pt>
                <c:pt idx="47">
                  <c:v>95.952708701464033</c:v>
                </c:pt>
                <c:pt idx="48">
                  <c:v>97.849743747221979</c:v>
                </c:pt>
                <c:pt idx="49">
                  <c:v>99.743094733479012</c:v>
                </c:pt>
                <c:pt idx="50">
                  <c:v>101.6326903752484</c:v>
                </c:pt>
                <c:pt idx="51">
                  <c:v>103.51845952893267</c:v>
                </c:pt>
                <c:pt idx="52">
                  <c:v>105.40033119500237</c:v>
                </c:pt>
                <c:pt idx="53">
                  <c:v>107.27823452066903</c:v>
                </c:pt>
                <c:pt idx="54">
                  <c:v>109.15209880255298</c:v>
                </c:pt>
                <c:pt idx="55">
                  <c:v>111.02185348934512</c:v>
                </c:pt>
                <c:pt idx="56">
                  <c:v>112.88742818446339</c:v>
                </c:pt>
                <c:pt idx="57">
                  <c:v>114.74875264870312</c:v>
                </c:pt>
                <c:pt idx="58">
                  <c:v>116.60575680288147</c:v>
                </c:pt>
                <c:pt idx="59">
                  <c:v>118.45837073047612</c:v>
                </c:pt>
                <c:pt idx="60">
                  <c:v>120.30652468025747</c:v>
                </c:pt>
                <c:pt idx="61">
                  <c:v>122.15014906891484</c:v>
                </c:pt>
                <c:pt idx="62">
                  <c:v>123.98917448367632</c:v>
                </c:pt>
                <c:pt idx="63">
                  <c:v>125.82353168492214</c:v>
                </c:pt>
                <c:pt idx="64">
                  <c:v>127.65315160879157</c:v>
                </c:pt>
                <c:pt idx="65">
                  <c:v>129.47796536978316</c:v>
                </c:pt>
                <c:pt idx="66">
                  <c:v>131.29790426334833</c:v>
                </c:pt>
                <c:pt idx="67">
                  <c:v>133.11289976847809</c:v>
                </c:pt>
                <c:pt idx="68">
                  <c:v>134.92288355028285</c:v>
                </c:pt>
                <c:pt idx="69">
                  <c:v>136.72778746256523</c:v>
                </c:pt>
                <c:pt idx="70">
                  <c:v>138.5275435503859</c:v>
                </c:pt>
                <c:pt idx="71">
                  <c:v>140.32208405262185</c:v>
                </c:pt>
                <c:pt idx="72">
                  <c:v>142.1113414045179</c:v>
                </c:pt>
                <c:pt idx="73">
                  <c:v>143.8952482402303</c:v>
                </c:pt>
                <c:pt idx="74">
                  <c:v>145.67373739536316</c:v>
                </c:pt>
                <c:pt idx="75">
                  <c:v>147.44674190949715</c:v>
                </c:pt>
                <c:pt idx="76">
                  <c:v>149.21419502871069</c:v>
                </c:pt>
                <c:pt idx="77">
                  <c:v>150.97603020809308</c:v>
                </c:pt>
                <c:pt idx="78">
                  <c:v>152.7321811142501</c:v>
                </c:pt>
                <c:pt idx="79">
                  <c:v>154.48258162780127</c:v>
                </c:pt>
                <c:pt idx="80">
                  <c:v>156.22716584586945</c:v>
                </c:pt>
                <c:pt idx="81">
                  <c:v>157.96586808456198</c:v>
                </c:pt>
                <c:pt idx="82">
                  <c:v>159.69862288144378</c:v>
                </c:pt>
                <c:pt idx="83">
                  <c:v>161.42536499800187</c:v>
                </c:pt>
                <c:pt idx="84">
                  <c:v>163.14602942210183</c:v>
                </c:pt>
                <c:pt idx="85">
                  <c:v>164.86055137043527</c:v>
                </c:pt>
                <c:pt idx="86">
                  <c:v>166.56886629095914</c:v>
                </c:pt>
                <c:pt idx="87">
                  <c:v>168.27090986532602</c:v>
                </c:pt>
                <c:pt idx="88">
                  <c:v>169.96661801130568</c:v>
                </c:pt>
                <c:pt idx="89">
                  <c:v>171.655926885198</c:v>
                </c:pt>
                <c:pt idx="90">
                  <c:v>173.33877288423639</c:v>
                </c:pt>
                <c:pt idx="91">
                  <c:v>175.01509264898269</c:v>
                </c:pt>
                <c:pt idx="92">
                  <c:v>176.68482306571246</c:v>
                </c:pt>
                <c:pt idx="93">
                  <c:v>178.3479012687915</c:v>
                </c:pt>
                <c:pt idx="94">
                  <c:v>180.00426464304246</c:v>
                </c:pt>
                <c:pt idx="95">
                  <c:v>181.65385082610248</c:v>
                </c:pt>
                <c:pt idx="96">
                  <c:v>183.2965977107711</c:v>
                </c:pt>
                <c:pt idx="97">
                  <c:v>184.93244344734862</c:v>
                </c:pt>
                <c:pt idx="98">
                  <c:v>186.56132644596468</c:v>
                </c:pt>
                <c:pt idx="99">
                  <c:v>188.18318537889724</c:v>
                </c:pt>
                <c:pt idx="100">
                  <c:v>189.79795918288153</c:v>
                </c:pt>
                <c:pt idx="101">
                  <c:v>191.40558706140911</c:v>
                </c:pt>
                <c:pt idx="102">
                  <c:v>193.00600848701677</c:v>
                </c:pt>
                <c:pt idx="103">
                  <c:v>194.59916320356558</c:v>
                </c:pt>
                <c:pt idx="104">
                  <c:v>196.18499122850935</c:v>
                </c:pt>
                <c:pt idx="105">
                  <c:v>197.76343285515318</c:v>
                </c:pt>
                <c:pt idx="106">
                  <c:v>199.33442865490119</c:v>
                </c:pt>
                <c:pt idx="107">
                  <c:v>200.89791947949425</c:v>
                </c:pt>
                <c:pt idx="108">
                  <c:v>202.4538464632368</c:v>
                </c:pt>
                <c:pt idx="109">
                  <c:v>204.00215102521315</c:v>
                </c:pt>
                <c:pt idx="110">
                  <c:v>205.54277487149307</c:v>
                </c:pt>
                <c:pt idx="111">
                  <c:v>207.07565999732668</c:v>
                </c:pt>
                <c:pt idx="112">
                  <c:v>208.60074868932819</c:v>
                </c:pt>
                <c:pt idx="113">
                  <c:v>210.11798352764876</c:v>
                </c:pt>
                <c:pt idx="114">
                  <c:v>211.62730738813866</c:v>
                </c:pt>
                <c:pt idx="115">
                  <c:v>213.1286634444977</c:v>
                </c:pt>
                <c:pt idx="116">
                  <c:v>214.62199517041492</c:v>
                </c:pt>
                <c:pt idx="117">
                  <c:v>216.10724634169677</c:v>
                </c:pt>
                <c:pt idx="118">
                  <c:v>217.58436103838389</c:v>
                </c:pt>
                <c:pt idx="119">
                  <c:v>219.05328364685664</c:v>
                </c:pt>
                <c:pt idx="120">
                  <c:v>220.51395886192893</c:v>
                </c:pt>
                <c:pt idx="121">
                  <c:v>221.96633168893032</c:v>
                </c:pt>
                <c:pt idx="122">
                  <c:v>223.41034744577678</c:v>
                </c:pt>
                <c:pt idx="123">
                  <c:v>224.84595176502935</c:v>
                </c:pt>
                <c:pt idx="124">
                  <c:v>226.27309059594123</c:v>
                </c:pt>
                <c:pt idx="125">
                  <c:v>227.69171020649253</c:v>
                </c:pt>
                <c:pt idx="126">
                  <c:v>229.10175718541353</c:v>
                </c:pt>
                <c:pt idx="127">
                  <c:v>230.50317844419564</c:v>
                </c:pt>
                <c:pt idx="128">
                  <c:v>231.89592121908993</c:v>
                </c:pt>
                <c:pt idx="129">
                  <c:v>233.27993307309401</c:v>
                </c:pt>
                <c:pt idx="130">
                  <c:v>234.65516189792609</c:v>
                </c:pt>
                <c:pt idx="131">
                  <c:v>236.02155591598688</c:v>
                </c:pt>
                <c:pt idx="132">
                  <c:v>237.37906368230918</c:v>
                </c:pt>
                <c:pt idx="133">
                  <c:v>238.72763408649453</c:v>
                </c:pt>
                <c:pt idx="134">
                  <c:v>240.06721635463785</c:v>
                </c:pt>
                <c:pt idx="135">
                  <c:v>241.39776005123875</c:v>
                </c:pt>
                <c:pt idx="136">
                  <c:v>242.71921508110071</c:v>
                </c:pt>
                <c:pt idx="137">
                  <c:v>244.03153169121697</c:v>
                </c:pt>
                <c:pt idx="138">
                  <c:v>245.33466047264389</c:v>
                </c:pt>
                <c:pt idx="139">
                  <c:v>246.62855236236115</c:v>
                </c:pt>
                <c:pt idx="140">
                  <c:v>247.91315864511893</c:v>
                </c:pt>
                <c:pt idx="141">
                  <c:v>249.18843095527211</c:v>
                </c:pt>
                <c:pt idx="142">
                  <c:v>250.45432127860124</c:v>
                </c:pt>
                <c:pt idx="143">
                  <c:v>251.71078195412025</c:v>
                </c:pt>
                <c:pt idx="144">
                  <c:v>252.95776567587092</c:v>
                </c:pt>
                <c:pt idx="145">
                  <c:v>254.19522549470398</c:v>
                </c:pt>
                <c:pt idx="146">
                  <c:v>255.42311482004666</c:v>
                </c:pt>
                <c:pt idx="147">
                  <c:v>256.64138742165699</c:v>
                </c:pt>
                <c:pt idx="148">
                  <c:v>257.84999743136416</c:v>
                </c:pt>
                <c:pt idx="149">
                  <c:v>259.04889934479576</c:v>
                </c:pt>
                <c:pt idx="150">
                  <c:v>260.2380480230907</c:v>
                </c:pt>
                <c:pt idx="151">
                  <c:v>261.41739869459894</c:v>
                </c:pt>
                <c:pt idx="152">
                  <c:v>262.58690695656702</c:v>
                </c:pt>
                <c:pt idx="153">
                  <c:v>263.74652877680984</c:v>
                </c:pt>
                <c:pt idx="154">
                  <c:v>264.89622049536865</c:v>
                </c:pt>
                <c:pt idx="155">
                  <c:v>266.03593882615462</c:v>
                </c:pt>
                <c:pt idx="156">
                  <c:v>267.16564085857857</c:v>
                </c:pt>
                <c:pt idx="157">
                  <c:v>268.28528405916694</c:v>
                </c:pt>
                <c:pt idx="158">
                  <c:v>269.39482627316255</c:v>
                </c:pt>
                <c:pt idx="159">
                  <c:v>270.49422572611235</c:v>
                </c:pt>
                <c:pt idx="160">
                  <c:v>271.58344102543992</c:v>
                </c:pt>
                <c:pt idx="161">
                  <c:v>272.66243116200377</c:v>
                </c:pt>
                <c:pt idx="162">
                  <c:v>273.73115551164182</c:v>
                </c:pt>
                <c:pt idx="163">
                  <c:v>274.78957383670036</c:v>
                </c:pt>
                <c:pt idx="164">
                  <c:v>275.83764628754949</c:v>
                </c:pt>
                <c:pt idx="165">
                  <c:v>276.87533340408299</c:v>
                </c:pt>
                <c:pt idx="166">
                  <c:v>277.90259611720438</c:v>
                </c:pt>
                <c:pt idx="167">
                  <c:v>278.91939575029772</c:v>
                </c:pt>
                <c:pt idx="168">
                  <c:v>279.92569402068386</c:v>
                </c:pt>
                <c:pt idx="169">
                  <c:v>280.92145304106174</c:v>
                </c:pt>
                <c:pt idx="170">
                  <c:v>281.90663532093475</c:v>
                </c:pt>
                <c:pt idx="171">
                  <c:v>282.88120376802243</c:v>
                </c:pt>
                <c:pt idx="172">
                  <c:v>283.84512168965693</c:v>
                </c:pt>
                <c:pt idx="173">
                  <c:v>284.79835279416449</c:v>
                </c:pt>
                <c:pt idx="174">
                  <c:v>285.74086119223188</c:v>
                </c:pt>
                <c:pt idx="175">
                  <c:v>286.67261139825752</c:v>
                </c:pt>
                <c:pt idx="176">
                  <c:v>287.59356833168761</c:v>
                </c:pt>
                <c:pt idx="177">
                  <c:v>288.50369731833689</c:v>
                </c:pt>
                <c:pt idx="178">
                  <c:v>289.40296409169417</c:v>
                </c:pt>
                <c:pt idx="179">
                  <c:v>290.29133479421245</c:v>
                </c:pt>
                <c:pt idx="180">
                  <c:v>291.16877597858365</c:v>
                </c:pt>
                <c:pt idx="181">
                  <c:v>292.03525460899783</c:v>
                </c:pt>
                <c:pt idx="182">
                  <c:v>292.89073806238713</c:v>
                </c:pt>
                <c:pt idx="183">
                  <c:v>293.73519412965402</c:v>
                </c:pt>
                <c:pt idx="184">
                  <c:v>294.56859101688377</c:v>
                </c:pt>
                <c:pt idx="185">
                  <c:v>295.39089734654198</c:v>
                </c:pt>
                <c:pt idx="186">
                  <c:v>296.20208215865523</c:v>
                </c:pt>
                <c:pt idx="187">
                  <c:v>297.0021149119774</c:v>
                </c:pt>
                <c:pt idx="188">
                  <c:v>297.79096548513922</c:v>
                </c:pt>
                <c:pt idx="189">
                  <c:v>298.56860417778239</c:v>
                </c:pt>
                <c:pt idx="190">
                  <c:v>299.33500171167776</c:v>
                </c:pt>
                <c:pt idx="191">
                  <c:v>300.09012923182786</c:v>
                </c:pt>
                <c:pt idx="192">
                  <c:v>300.83395830755302</c:v>
                </c:pt>
                <c:pt idx="193">
                  <c:v>301.56646093356198</c:v>
                </c:pt>
                <c:pt idx="194">
                  <c:v>302.28760953100624</c:v>
                </c:pt>
                <c:pt idx="195">
                  <c:v>302.99737694851848</c:v>
                </c:pt>
                <c:pt idx="196">
                  <c:v>303.6957364632346</c:v>
                </c:pt>
                <c:pt idx="197">
                  <c:v>304.38266178179998</c:v>
                </c:pt>
                <c:pt idx="198">
                  <c:v>305.05812704135963</c:v>
                </c:pt>
                <c:pt idx="199">
                  <c:v>305.7221068105315</c:v>
                </c:pt>
                <c:pt idx="200">
                  <c:v>306.37457609036431</c:v>
                </c:pt>
                <c:pt idx="201">
                  <c:v>307.01551031527879</c:v>
                </c:pt>
                <c:pt idx="202">
                  <c:v>307.64488535399215</c:v>
                </c:pt>
                <c:pt idx="203">
                  <c:v>308.26267751042718</c:v>
                </c:pt>
                <c:pt idx="204">
                  <c:v>308.86886352460414</c:v>
                </c:pt>
                <c:pt idx="205">
                  <c:v>309.46342057351632</c:v>
                </c:pt>
                <c:pt idx="206">
                  <c:v>310.0463262719897</c:v>
                </c:pt>
                <c:pt idx="207">
                  <c:v>310.61755867352559</c:v>
                </c:pt>
                <c:pt idx="208">
                  <c:v>311.17709627112691</c:v>
                </c:pt>
                <c:pt idx="209">
                  <c:v>311.7249179981078</c:v>
                </c:pt>
                <c:pt idx="210">
                  <c:v>312.26100322888715</c:v>
                </c:pt>
                <c:pt idx="211">
                  <c:v>312.78533177976476</c:v>
                </c:pt>
                <c:pt idx="212">
                  <c:v>313.29788390968145</c:v>
                </c:pt>
                <c:pt idx="213">
                  <c:v>313.79864032096231</c:v>
                </c:pt>
                <c:pt idx="214">
                  <c:v>314.28758216004326</c:v>
                </c:pt>
                <c:pt idx="215">
                  <c:v>314.76469101818094</c:v>
                </c:pt>
                <c:pt idx="216">
                  <c:v>315.22994893214559</c:v>
                </c:pt>
                <c:pt idx="217">
                  <c:v>315.68333838489764</c:v>
                </c:pt>
                <c:pt idx="218">
                  <c:v>316.12484230624699</c:v>
                </c:pt>
                <c:pt idx="219">
                  <c:v>316.55444407349592</c:v>
                </c:pt>
                <c:pt idx="220">
                  <c:v>316.97212751206479</c:v>
                </c:pt>
                <c:pt idx="221">
                  <c:v>317.37787689610104</c:v>
                </c:pt>
                <c:pt idx="222">
                  <c:v>317.77167694907138</c:v>
                </c:pt>
                <c:pt idx="223">
                  <c:v>318.15351284433683</c:v>
                </c:pt>
                <c:pt idx="224">
                  <c:v>318.52337020571082</c:v>
                </c:pt>
                <c:pt idx="225">
                  <c:v>318.88123510800091</c:v>
                </c:pt>
                <c:pt idx="226">
                  <c:v>319.22709407753257</c:v>
                </c:pt>
                <c:pt idx="227">
                  <c:v>319.56093409265685</c:v>
                </c:pt>
                <c:pt idx="228">
                  <c:v>319.88274258424025</c:v>
                </c:pt>
                <c:pt idx="229">
                  <c:v>320.19250743613833</c:v>
                </c:pt>
                <c:pt idx="230">
                  <c:v>320.49021698565178</c:v>
                </c:pt>
                <c:pt idx="231">
                  <c:v>320.77586002396532</c:v>
                </c:pt>
                <c:pt idx="232">
                  <c:v>321.04942579657006</c:v>
                </c:pt>
                <c:pt idx="233">
                  <c:v>321.31090400366804</c:v>
                </c:pt>
                <c:pt idx="234">
                  <c:v>321.56028480056028</c:v>
                </c:pt>
                <c:pt idx="235">
                  <c:v>321.79755879801735</c:v>
                </c:pt>
                <c:pt idx="236">
                  <c:v>322.02271706263292</c:v>
                </c:pt>
                <c:pt idx="237">
                  <c:v>322.23575111715991</c:v>
                </c:pt>
                <c:pt idx="238">
                  <c:v>322.43665294083007</c:v>
                </c:pt>
                <c:pt idx="239">
                  <c:v>322.62541496965542</c:v>
                </c:pt>
                <c:pt idx="240">
                  <c:v>322.80203009671351</c:v>
                </c:pt>
                <c:pt idx="241">
                  <c:v>322.9664916724148</c:v>
                </c:pt>
                <c:pt idx="242">
                  <c:v>323.11879350475289</c:v>
                </c:pt>
                <c:pt idx="243">
                  <c:v>323.25892985953794</c:v>
                </c:pt>
                <c:pt idx="244">
                  <c:v>323.38689546061232</c:v>
                </c:pt>
                <c:pt idx="245">
                  <c:v>323.50268549004943</c:v>
                </c:pt>
                <c:pt idx="246">
                  <c:v>323.60629558833494</c:v>
                </c:pt>
                <c:pt idx="247">
                  <c:v>323.69772185453098</c:v>
                </c:pt>
                <c:pt idx="248">
                  <c:v>323.77696084642309</c:v>
                </c:pt>
                <c:pt idx="249">
                  <c:v>323.84400958064975</c:v>
                </c:pt>
                <c:pt idx="250">
                  <c:v>323.89886553281474</c:v>
                </c:pt>
                <c:pt idx="251">
                  <c:v>323.94152663758206</c:v>
                </c:pt>
                <c:pt idx="252">
                  <c:v>323.97199128875388</c:v>
                </c:pt>
                <c:pt idx="253">
                  <c:v>323.99025833933092</c:v>
                </c:pt>
                <c:pt idx="254">
                  <c:v>323.99632710155566</c:v>
                </c:pt>
                <c:pt idx="255">
                  <c:v>323.99019734693803</c:v>
                </c:pt>
                <c:pt idx="256">
                  <c:v>323.97186930626447</c:v>
                </c:pt>
                <c:pt idx="257">
                  <c:v>323.94134366958883</c:v>
                </c:pt>
                <c:pt idx="258">
                  <c:v>323.89862158620639</c:v>
                </c:pt>
                <c:pt idx="259">
                  <c:v>323.84370466461104</c:v>
                </c:pt>
                <c:pt idx="260">
                  <c:v>323.77659497243405</c:v>
                </c:pt>
                <c:pt idx="261">
                  <c:v>323.69729503636688</c:v>
                </c:pt>
                <c:pt idx="262">
                  <c:v>323.60580784206553</c:v>
                </c:pt>
                <c:pt idx="263">
                  <c:v>323.50213683403848</c:v>
                </c:pt>
                <c:pt idx="264">
                  <c:v>323.38628591551679</c:v>
                </c:pt>
                <c:pt idx="265">
                  <c:v>323.25825944830729</c:v>
                </c:pt>
                <c:pt idx="266">
                  <c:v>323.11806225262819</c:v>
                </c:pt>
                <c:pt idx="267">
                  <c:v>322.9656996069279</c:v>
                </c:pt>
                <c:pt idx="268">
                  <c:v>322.80117724768576</c:v>
                </c:pt>
                <c:pt idx="269">
                  <c:v>322.62450136919671</c:v>
                </c:pt>
                <c:pt idx="270">
                  <c:v>322.43567862333765</c:v>
                </c:pt>
                <c:pt idx="271">
                  <c:v>322.23471611931706</c:v>
                </c:pt>
                <c:pt idx="272">
                  <c:v>322.02162142340734</c:v>
                </c:pt>
                <c:pt idx="273">
                  <c:v>321.79640255866019</c:v>
                </c:pt>
                <c:pt idx="274">
                  <c:v>321.55906800460406</c:v>
                </c:pt>
                <c:pt idx="275">
                  <c:v>321.30962669692536</c:v>
                </c:pt>
                <c:pt idx="276">
                  <c:v>321.04808802713171</c:v>
                </c:pt>
                <c:pt idx="277">
                  <c:v>320.7744618421986</c:v>
                </c:pt>
                <c:pt idx="278">
                  <c:v>320.48875844419842</c:v>
                </c:pt>
                <c:pt idx="279">
                  <c:v>320.19098858991271</c:v>
                </c:pt>
                <c:pt idx="280">
                  <c:v>319.88116349042713</c:v>
                </c:pt>
                <c:pt idx="281">
                  <c:v>319.55929481070939</c:v>
                </c:pt>
                <c:pt idx="282">
                  <c:v>319.2253946691701</c:v>
                </c:pt>
                <c:pt idx="283">
                  <c:v>318.87947563720638</c:v>
                </c:pt>
                <c:pt idx="284">
                  <c:v>318.52155073872859</c:v>
                </c:pt>
                <c:pt idx="285">
                  <c:v>318.1516334496701</c:v>
                </c:pt>
                <c:pt idx="286">
                  <c:v>317.7697376974798</c:v>
                </c:pt>
                <c:pt idx="287">
                  <c:v>317.37587786059771</c:v>
                </c:pt>
                <c:pt idx="288">
                  <c:v>316.97006876791369</c:v>
                </c:pt>
                <c:pt idx="289">
                  <c:v>316.55232569820919</c:v>
                </c:pt>
                <c:pt idx="290">
                  <c:v>316.12266437958175</c:v>
                </c:pt>
                <c:pt idx="291">
                  <c:v>315.68110098885325</c:v>
                </c:pt>
                <c:pt idx="292">
                  <c:v>315.22765215096041</c:v>
                </c:pt>
                <c:pt idx="293">
                  <c:v>314.7623349383291</c:v>
                </c:pt>
                <c:pt idx="294">
                  <c:v>314.28516687023165</c:v>
                </c:pt>
                <c:pt idx="295">
                  <c:v>313.79616591212687</c:v>
                </c:pt>
                <c:pt idx="296">
                  <c:v>313.29535047498416</c:v>
                </c:pt>
                <c:pt idx="297">
                  <c:v>312.78273941458991</c:v>
                </c:pt>
                <c:pt idx="298">
                  <c:v>312.25835203083778</c:v>
                </c:pt>
                <c:pt idx="299">
                  <c:v>311.72220806700193</c:v>
                </c:pt>
                <c:pt idx="300">
                  <c:v>311.17432770899381</c:v>
                </c:pt>
                <c:pt idx="301">
                  <c:v>310.61473158460217</c:v>
                </c:pt>
                <c:pt idx="302">
                  <c:v>310.04344076271633</c:v>
                </c:pt>
                <c:pt idx="303">
                  <c:v>309.46047675253288</c:v>
                </c:pt>
                <c:pt idx="304">
                  <c:v>308.86586150274604</c:v>
                </c:pt>
                <c:pt idx="305">
                  <c:v>308.25961740072108</c:v>
                </c:pt>
                <c:pt idx="306">
                  <c:v>307.64176727165164</c:v>
                </c:pt>
                <c:pt idx="307">
                  <c:v>307.0123343777002</c:v>
                </c:pt>
                <c:pt idx="308">
                  <c:v>306.37134241712226</c:v>
                </c:pt>
                <c:pt idx="309">
                  <c:v>305.7188155233743</c:v>
                </c:pt>
                <c:pt idx="310">
                  <c:v>305.05477826420486</c:v>
                </c:pt>
                <c:pt idx="311">
                  <c:v>304.37925564072964</c:v>
                </c:pt>
                <c:pt idx="312">
                  <c:v>303.69227308649045</c:v>
                </c:pt>
                <c:pt idx="313">
                  <c:v>302.99385646649728</c:v>
                </c:pt>
                <c:pt idx="314">
                  <c:v>302.28403207625479</c:v>
                </c:pt>
                <c:pt idx="315">
                  <c:v>301.56282664077196</c:v>
                </c:pt>
                <c:pt idx="316">
                  <c:v>300.83026731355619</c:v>
                </c:pt>
                <c:pt idx="317">
                  <c:v>300.08638167559076</c:v>
                </c:pt>
                <c:pt idx="318">
                  <c:v>299.33119773429661</c:v>
                </c:pt>
                <c:pt idx="319">
                  <c:v>298.56474392247753</c:v>
                </c:pt>
                <c:pt idx="320">
                  <c:v>297.78704909724991</c:v>
                </c:pt>
                <c:pt idx="321">
                  <c:v>296.9981425389563</c:v>
                </c:pt>
                <c:pt idx="322">
                  <c:v>296.1980539500629</c:v>
                </c:pt>
                <c:pt idx="323">
                  <c:v>295.38681345404115</c:v>
                </c:pt>
                <c:pt idx="324">
                  <c:v>294.56445159423373</c:v>
                </c:pt>
                <c:pt idx="325">
                  <c:v>293.73099933270464</c:v>
                </c:pt>
                <c:pt idx="326">
                  <c:v>292.88648804907336</c:v>
                </c:pt>
                <c:pt idx="327">
                  <c:v>292.03094953933328</c:v>
                </c:pt>
                <c:pt idx="328">
                  <c:v>291.16441601465499</c:v>
                </c:pt>
                <c:pt idx="329">
                  <c:v>290.28692010017312</c:v>
                </c:pt>
                <c:pt idx="330">
                  <c:v>289.39849483375809</c:v>
                </c:pt>
                <c:pt idx="331">
                  <c:v>288.49917366477234</c:v>
                </c:pt>
                <c:pt idx="332">
                  <c:v>287.58899045281095</c:v>
                </c:pt>
                <c:pt idx="333">
                  <c:v>286.66797946642669</c:v>
                </c:pt>
                <c:pt idx="334">
                  <c:v>285.73617538183993</c:v>
                </c:pt>
                <c:pt idx="335">
                  <c:v>284.79361328163293</c:v>
                </c:pt>
                <c:pt idx="336">
                  <c:v>283.8403286534292</c:v>
                </c:pt>
                <c:pt idx="337">
                  <c:v>282.87635738855715</c:v>
                </c:pt>
                <c:pt idx="338">
                  <c:v>281.90173578069903</c:v>
                </c:pt>
                <c:pt idx="339">
                  <c:v>280.91650052452405</c:v>
                </c:pt>
                <c:pt idx="340">
                  <c:v>279.92068871430735</c:v>
                </c:pt>
                <c:pt idx="341">
                  <c:v>278.91433784253292</c:v>
                </c:pt>
                <c:pt idx="342">
                  <c:v>277.89748579848236</c:v>
                </c:pt>
                <c:pt idx="343">
                  <c:v>276.87017086680817</c:v>
                </c:pt>
                <c:pt idx="344">
                  <c:v>275.8324317260923</c:v>
                </c:pt>
                <c:pt idx="345">
                  <c:v>274.78430744738995</c:v>
                </c:pt>
                <c:pt idx="346">
                  <c:v>273.72583749275856</c:v>
                </c:pt>
                <c:pt idx="347">
                  <c:v>272.65706171377207</c:v>
                </c:pt>
                <c:pt idx="348">
                  <c:v>271.57802035002032</c:v>
                </c:pt>
                <c:pt idx="349">
                  <c:v>270.48875402759427</c:v>
                </c:pt>
                <c:pt idx="350">
                  <c:v>269.38930375755638</c:v>
                </c:pt>
                <c:pt idx="351">
                  <c:v>268.27971093439623</c:v>
                </c:pt>
                <c:pt idx="352">
                  <c:v>267.16001733447257</c:v>
                </c:pt>
                <c:pt idx="353">
                  <c:v>266.03026511443983</c:v>
                </c:pt>
                <c:pt idx="354">
                  <c:v>264.89049680966133</c:v>
                </c:pt>
                <c:pt idx="355">
                  <c:v>263.7407553326077</c:v>
                </c:pt>
                <c:pt idx="356">
                  <c:v>262.58108397124124</c:v>
                </c:pt>
                <c:pt idx="357">
                  <c:v>261.41152638738595</c:v>
                </c:pt>
                <c:pt idx="358">
                  <c:v>260.23212661508387</c:v>
                </c:pt>
                <c:pt idx="359">
                  <c:v>259.04292905893703</c:v>
                </c:pt>
                <c:pt idx="360">
                  <c:v>257.84397849243589</c:v>
                </c:pt>
                <c:pt idx="361">
                  <c:v>256.63532005627314</c:v>
                </c:pt>
                <c:pt idx="362">
                  <c:v>255.41699925664466</c:v>
                </c:pt>
                <c:pt idx="363">
                  <c:v>254.18906196353581</c:v>
                </c:pt>
                <c:pt idx="364">
                  <c:v>252.95155440899458</c:v>
                </c:pt>
                <c:pt idx="365">
                  <c:v>251.70452318539103</c:v>
                </c:pt>
                <c:pt idx="366">
                  <c:v>250.44801524366281</c:v>
                </c:pt>
                <c:pt idx="367">
                  <c:v>249.18207789154775</c:v>
                </c:pt>
                <c:pt idx="368">
                  <c:v>247.90675879180259</c:v>
                </c:pt>
                <c:pt idx="369">
                  <c:v>246.62210596040845</c:v>
                </c:pt>
                <c:pt idx="370">
                  <c:v>245.32816776476287</c:v>
                </c:pt>
                <c:pt idx="371">
                  <c:v>244.02499292185922</c:v>
                </c:pt>
                <c:pt idx="372">
                  <c:v>242.71263049645199</c:v>
                </c:pt>
                <c:pt idx="373">
                  <c:v>241.39112989920986</c:v>
                </c:pt>
                <c:pt idx="374">
                  <c:v>240.06054088485507</c:v>
                </c:pt>
                <c:pt idx="375">
                  <c:v>238.72091355029048</c:v>
                </c:pt>
                <c:pt idx="376">
                  <c:v>237.37229833271317</c:v>
                </c:pt>
                <c:pt idx="377">
                  <c:v>236.01474600771547</c:v>
                </c:pt>
                <c:pt idx="378">
                  <c:v>234.64830768737349</c:v>
                </c:pt>
                <c:pt idx="379">
                  <c:v>233.27303481832243</c:v>
                </c:pt>
                <c:pt idx="380">
                  <c:v>231.88897917981978</c:v>
                </c:pt>
                <c:pt idx="381">
                  <c:v>230.49619288179591</c:v>
                </c:pt>
                <c:pt idx="382">
                  <c:v>229.09472836289189</c:v>
                </c:pt>
                <c:pt idx="383">
                  <c:v>227.68463838848527</c:v>
                </c:pt>
                <c:pt idx="384">
                  <c:v>226.26597604870352</c:v>
                </c:pt>
                <c:pt idx="385">
                  <c:v>224.83879475642516</c:v>
                </c:pt>
                <c:pt idx="386">
                  <c:v>223.40314824526862</c:v>
                </c:pt>
                <c:pt idx="387">
                  <c:v>221.95909056756932</c:v>
                </c:pt>
                <c:pt idx="388">
                  <c:v>220.50667609234461</c:v>
                </c:pt>
                <c:pt idx="389">
                  <c:v>219.04595950324645</c:v>
                </c:pt>
                <c:pt idx="390">
                  <c:v>217.5769957965031</c:v>
                </c:pt>
                <c:pt idx="391">
                  <c:v>216.09984027884798</c:v>
                </c:pt>
                <c:pt idx="392">
                  <c:v>214.6145485654377</c:v>
                </c:pt>
                <c:pt idx="393">
                  <c:v>213.12117657775801</c:v>
                </c:pt>
                <c:pt idx="394">
                  <c:v>211.61978054151825</c:v>
                </c:pt>
                <c:pt idx="395">
                  <c:v>210.11041698453471</c:v>
                </c:pt>
                <c:pt idx="396">
                  <c:v>208.59314273460211</c:v>
                </c:pt>
                <c:pt idx="397">
                  <c:v>207.06801491735411</c:v>
                </c:pt>
                <c:pt idx="398">
                  <c:v>205.53509095411255</c:v>
                </c:pt>
                <c:pt idx="399">
                  <c:v>203.99442855972543</c:v>
                </c:pt>
                <c:pt idx="400">
                  <c:v>202.44608574039407</c:v>
                </c:pt>
                <c:pt idx="401">
                  <c:v>200.89012079148904</c:v>
                </c:pt>
                <c:pt idx="402">
                  <c:v>199.32659229535543</c:v>
                </c:pt>
                <c:pt idx="403">
                  <c:v>197.75555911910715</c:v>
                </c:pt>
                <c:pt idx="404">
                  <c:v>196.17708041241056</c:v>
                </c:pt>
                <c:pt idx="405">
                  <c:v>194.59121560525753</c:v>
                </c:pt>
                <c:pt idx="406">
                  <c:v>192.99802440572796</c:v>
                </c:pt>
                <c:pt idx="407">
                  <c:v>191.39756679774152</c:v>
                </c:pt>
                <c:pt idx="408">
                  <c:v>189.78990303879948</c:v>
                </c:pt>
                <c:pt idx="409">
                  <c:v>188.17509365771591</c:v>
                </c:pt>
                <c:pt idx="410">
                  <c:v>186.55319945233873</c:v>
                </c:pt>
                <c:pt idx="411">
                  <c:v>184.92428148726077</c:v>
                </c:pt>
                <c:pt idx="412">
                  <c:v>183.28840109152057</c:v>
                </c:pt>
                <c:pt idx="413">
                  <c:v>181.64561985629337</c:v>
                </c:pt>
                <c:pt idx="414">
                  <c:v>179.99599963257214</c:v>
                </c:pt>
                <c:pt idx="415">
                  <c:v>178.33960252883904</c:v>
                </c:pt>
                <c:pt idx="416">
                  <c:v>176.67649090872681</c:v>
                </c:pt>
                <c:pt idx="417">
                  <c:v>175.00672738867095</c:v>
                </c:pt>
                <c:pt idx="418">
                  <c:v>173.33037483555213</c:v>
                </c:pt>
                <c:pt idx="419">
                  <c:v>171.64749636432913</c:v>
                </c:pt>
                <c:pt idx="420">
                  <c:v>169.95815533566278</c:v>
                </c:pt>
                <c:pt idx="421">
                  <c:v>168.2624153535302</c:v>
                </c:pt>
                <c:pt idx="422">
                  <c:v>166.56034026283027</c:v>
                </c:pt>
                <c:pt idx="423">
                  <c:v>164.85199414697976</c:v>
                </c:pt>
                <c:pt idx="424">
                  <c:v>163.13744132550056</c:v>
                </c:pt>
                <c:pt idx="425">
                  <c:v>161.41674635159819</c:v>
                </c:pt>
                <c:pt idx="426">
                  <c:v>159.68997400973115</c:v>
                </c:pt>
                <c:pt idx="427">
                  <c:v>157.95718931317194</c:v>
                </c:pt>
                <c:pt idx="428">
                  <c:v>156.21845750155916</c:v>
                </c:pt>
                <c:pt idx="429">
                  <c:v>154.4738440384414</c:v>
                </c:pt>
                <c:pt idx="430">
                  <c:v>152.72341460881236</c:v>
                </c:pt>
                <c:pt idx="431">
                  <c:v>150.96723511663797</c:v>
                </c:pt>
                <c:pt idx="432">
                  <c:v>149.20537168237482</c:v>
                </c:pt>
                <c:pt idx="433">
                  <c:v>147.43789064048102</c:v>
                </c:pt>
                <c:pt idx="434">
                  <c:v>145.66485853691856</c:v>
                </c:pt>
                <c:pt idx="435">
                  <c:v>143.88634212664778</c:v>
                </c:pt>
                <c:pt idx="436">
                  <c:v>142.10240837111414</c:v>
                </c:pt>
                <c:pt idx="437">
                  <c:v>140.31312443572708</c:v>
                </c:pt>
                <c:pt idx="438">
                  <c:v>138.51855768733117</c:v>
                </c:pt>
                <c:pt idx="439">
                  <c:v>136.71877569166989</c:v>
                </c:pt>
                <c:pt idx="440">
                  <c:v>134.91384621084157</c:v>
                </c:pt>
                <c:pt idx="441">
                  <c:v>133.10383720074825</c:v>
                </c:pt>
                <c:pt idx="442">
                  <c:v>131.28881680853715</c:v>
                </c:pt>
                <c:pt idx="443">
                  <c:v>129.46885337003485</c:v>
                </c:pt>
                <c:pt idx="444">
                  <c:v>127.64401540717446</c:v>
                </c:pt>
                <c:pt idx="445">
                  <c:v>125.8143716254158</c:v>
                </c:pt>
                <c:pt idx="446">
                  <c:v>123.97999091115854</c:v>
                </c:pt>
                <c:pt idx="447">
                  <c:v>122.14094232914869</c:v>
                </c:pt>
                <c:pt idx="448">
                  <c:v>120.29729511987824</c:v>
                </c:pt>
                <c:pt idx="449">
                  <c:v>118.44911869697837</c:v>
                </c:pt>
                <c:pt idx="450">
                  <c:v>116.59648264460583</c:v>
                </c:pt>
                <c:pt idx="451">
                  <c:v>114.73945671482321</c:v>
                </c:pt>
                <c:pt idx="452">
                  <c:v>112.87811082497274</c:v>
                </c:pt>
                <c:pt idx="453">
                  <c:v>111.01251505504385</c:v>
                </c:pt>
                <c:pt idx="454">
                  <c:v>109.14273964503474</c:v>
                </c:pt>
                <c:pt idx="455">
                  <c:v>107.26885499230771</c:v>
                </c:pt>
                <c:pt idx="456">
                  <c:v>105.39093164893879</c:v>
                </c:pt>
                <c:pt idx="457">
                  <c:v>103.50904031906136</c:v>
                </c:pt>
                <c:pt idx="458">
                  <c:v>101.62325185620421</c:v>
                </c:pt>
                <c:pt idx="459">
                  <c:v>99.733637260623794</c:v>
                </c:pt>
                <c:pt idx="460">
                  <c:v>97.840267676631171</c:v>
                </c:pt>
                <c:pt idx="461">
                  <c:v>95.943214389913337</c:v>
                </c:pt>
                <c:pt idx="462">
                  <c:v>94.042548824849277</c:v>
                </c:pt>
                <c:pt idx="463">
                  <c:v>92.138342541820947</c:v>
                </c:pt>
                <c:pt idx="464">
                  <c:v>90.230667234518876</c:v>
                </c:pt>
                <c:pt idx="465">
                  <c:v>88.319594727242986</c:v>
                </c:pt>
                <c:pt idx="466">
                  <c:v>86.405196972198326</c:v>
                </c:pt>
                <c:pt idx="467">
                  <c:v>84.487546046786093</c:v>
                </c:pt>
                <c:pt idx="468">
                  <c:v>82.566714150889922</c:v>
                </c:pt>
                <c:pt idx="469">
                  <c:v>80.642773604157526</c:v>
                </c:pt>
                <c:pt idx="470">
                  <c:v>78.715796843277829</c:v>
                </c:pt>
                <c:pt idx="471">
                  <c:v>76.785856419253747</c:v>
                </c:pt>
                <c:pt idx="472">
                  <c:v>74.853024994670619</c:v>
                </c:pt>
                <c:pt idx="473">
                  <c:v>72.917375340960447</c:v>
                </c:pt>
                <c:pt idx="474">
                  <c:v>70.97898033566203</c:v>
                </c:pt>
                <c:pt idx="475">
                  <c:v>69.037912959677143</c:v>
                </c:pt>
                <c:pt idx="476">
                  <c:v>67.094246294522762</c:v>
                </c:pt>
                <c:pt idx="477">
                  <c:v>65.14805351957952</c:v>
                </c:pt>
                <c:pt idx="478">
                  <c:v>63.199407909336529</c:v>
                </c:pt>
                <c:pt idx="479">
                  <c:v>61.248382830632586</c:v>
                </c:pt>
                <c:pt idx="480">
                  <c:v>59.295051739893864</c:v>
                </c:pt>
                <c:pt idx="481">
                  <c:v>57.339488180368271</c:v>
                </c:pt>
                <c:pt idx="482">
                  <c:v>55.38176577935657</c:v>
                </c:pt>
                <c:pt idx="483">
                  <c:v>53.421958245440244</c:v>
                </c:pt>
                <c:pt idx="484">
                  <c:v>51.460139365706418</c:v>
                </c:pt>
                <c:pt idx="485">
                  <c:v>49.496383002969687</c:v>
                </c:pt>
                <c:pt idx="486">
                  <c:v>47.530763092991258</c:v>
                </c:pt>
                <c:pt idx="487">
                  <c:v>45.563353641695166</c:v>
                </c:pt>
                <c:pt idx="488">
                  <c:v>43.594228722382027</c:v>
                </c:pt>
                <c:pt idx="489">
                  <c:v>41.623462472940062</c:v>
                </c:pt>
                <c:pt idx="490">
                  <c:v>39.651129093053896</c:v>
                </c:pt>
                <c:pt idx="491">
                  <c:v>37.677302841410871</c:v>
                </c:pt>
                <c:pt idx="492">
                  <c:v>35.702058032905192</c:v>
                </c:pt>
                <c:pt idx="493">
                  <c:v>33.725469035839993</c:v>
                </c:pt>
                <c:pt idx="494">
                  <c:v>31.747610269127318</c:v>
                </c:pt>
                <c:pt idx="495">
                  <c:v>29.768556199486255</c:v>
                </c:pt>
                <c:pt idx="496">
                  <c:v>27.788381338639265</c:v>
                </c:pt>
                <c:pt idx="497">
                  <c:v>25.807160240506775</c:v>
                </c:pt>
                <c:pt idx="498">
                  <c:v>23.824967498400216</c:v>
                </c:pt>
                <c:pt idx="499">
                  <c:v>21.841877742213615</c:v>
                </c:pt>
                <c:pt idx="500">
                  <c:v>19.857965635613688</c:v>
                </c:pt>
                <c:pt idx="501">
                  <c:v>17.873305873228816</c:v>
                </c:pt>
                <c:pt idx="502">
                  <c:v>15.887973177836733</c:v>
                </c:pt>
                <c:pt idx="503">
                  <c:v>13.902042297551215</c:v>
                </c:pt>
                <c:pt idx="504">
                  <c:v>11.915588003007812</c:v>
                </c:pt>
                <c:pt idx="505">
                  <c:v>9.9286850845486949</c:v>
                </c:pt>
                <c:pt idx="506">
                  <c:v>7.9414083494068137</c:v>
                </c:pt>
                <c:pt idx="507">
                  <c:v>5.9538326188893711</c:v>
                </c:pt>
                <c:pt idx="508">
                  <c:v>3.9660327255608037</c:v>
                </c:pt>
                <c:pt idx="509">
                  <c:v>1.9780835104253107</c:v>
                </c:pt>
                <c:pt idx="510">
                  <c:v>-9.940179890914027E-3</c:v>
                </c:pt>
                <c:pt idx="511">
                  <c:v>-1.9979634959576746</c:v>
                </c:pt>
                <c:pt idx="512">
                  <c:v>-3.9859115883588654</c:v>
                </c:pt>
                <c:pt idx="513">
                  <c:v>-5.9737096105105651</c:v>
                </c:pt>
                <c:pt idx="514">
                  <c:v>-7.9612827214790221</c:v>
                </c:pt>
                <c:pt idx="515">
                  <c:v>-9.9485560887984281</c:v>
                </c:pt>
                <c:pt idx="516">
                  <c:v>-11.93545489128838</c:v>
                </c:pt>
                <c:pt idx="517">
                  <c:v>-13.921904321870894</c:v>
                </c:pt>
                <c:pt idx="518">
                  <c:v>-15.907829590386923</c:v>
                </c:pt>
                <c:pt idx="519">
                  <c:v>-17.893155926412209</c:v>
                </c:pt>
                <c:pt idx="520">
                  <c:v>-19.877808582072404</c:v>
                </c:pt>
                <c:pt idx="521">
                  <c:v>-21.861712834857343</c:v>
                </c:pt>
                <c:pt idx="522">
                  <c:v>-23.844793990434351</c:v>
                </c:pt>
                <c:pt idx="523">
                  <c:v>-25.826977385460506</c:v>
                </c:pt>
                <c:pt idx="524">
                  <c:v>-27.808188390393724</c:v>
                </c:pt>
                <c:pt idx="525">
                  <c:v>-29.788352412302569</c:v>
                </c:pt>
                <c:pt idx="526">
                  <c:v>-31.767394897674702</c:v>
                </c:pt>
                <c:pt idx="527">
                  <c:v>-33.745241335223824</c:v>
                </c:pt>
                <c:pt idx="528">
                  <c:v>-35.721817258695033</c:v>
                </c:pt>
                <c:pt idx="529">
                  <c:v>-37.697048249668491</c:v>
                </c:pt>
                <c:pt idx="530">
                  <c:v>-39.670859940361332</c:v>
                </c:pt>
                <c:pt idx="531">
                  <c:v>-41.643178016427555</c:v>
                </c:pt>
                <c:pt idx="532">
                  <c:v>-43.613928219755998</c:v>
                </c:pt>
                <c:pt idx="533">
                  <c:v>-45.583036351266216</c:v>
                </c:pt>
                <c:pt idx="534">
                  <c:v>-47.550428273701989</c:v>
                </c:pt>
                <c:pt idx="535">
                  <c:v>-49.516029914422724</c:v>
                </c:pt>
                <c:pt idx="536">
                  <c:v>-51.479767268192177</c:v>
                </c:pt>
                <c:pt idx="537">
                  <c:v>-53.441566399964884</c:v>
                </c:pt>
                <c:pt idx="538">
                  <c:v>-55.401353447669713</c:v>
                </c:pt>
                <c:pt idx="539">
                  <c:v>-57.359054624990897</c:v>
                </c:pt>
                <c:pt idx="540">
                  <c:v>-59.314596224145987</c:v>
                </c:pt>
                <c:pt idx="541">
                  <c:v>-61.267904618661056</c:v>
                </c:pt>
                <c:pt idx="542">
                  <c:v>-63.218906266142689</c:v>
                </c:pt>
                <c:pt idx="543">
                  <c:v>-65.16752771104693</c:v>
                </c:pt>
                <c:pt idx="544">
                  <c:v>-67.113695587444809</c:v>
                </c:pt>
                <c:pt idx="545">
                  <c:v>-69.057336621784629</c:v>
                </c:pt>
                <c:pt idx="546">
                  <c:v>-70.998377635650769</c:v>
                </c:pt>
                <c:pt idx="547">
                  <c:v>-72.9367455485188</c:v>
                </c:pt>
                <c:pt idx="548">
                  <c:v>-74.872367380506972</c:v>
                </c:pt>
                <c:pt idx="549">
                  <c:v>-76.805170255123983</c:v>
                </c:pt>
                <c:pt idx="550">
                  <c:v>-78.735081402012739</c:v>
                </c:pt>
                <c:pt idx="551">
                  <c:v>-80.662028159690209</c:v>
                </c:pt>
                <c:pt idx="552">
                  <c:v>-82.58593797828307</c:v>
                </c:pt>
                <c:pt idx="553">
                  <c:v>-84.506738422259332</c:v>
                </c:pt>
                <c:pt idx="554">
                  <c:v>-86.424357173155443</c:v>
                </c:pt>
                <c:pt idx="555">
                  <c:v>-88.338722032299188</c:v>
                </c:pt>
                <c:pt idx="556">
                  <c:v>-90.249760923527873</c:v>
                </c:pt>
                <c:pt idx="557">
                  <c:v>-92.157401895902055</c:v>
                </c:pt>
                <c:pt idx="558">
                  <c:v>-94.061573126414615</c:v>
                </c:pt>
                <c:pt idx="559">
                  <c:v>-95.962202922694672</c:v>
                </c:pt>
                <c:pt idx="560">
                  <c:v>-97.859219725707064</c:v>
                </c:pt>
                <c:pt idx="561">
                  <c:v>-99.752552112446338</c:v>
                </c:pt>
                <c:pt idx="562">
                  <c:v>-101.64212879862602</c:v>
                </c:pt>
                <c:pt idx="563">
                  <c:v>-103.52787864136235</c:v>
                </c:pt>
                <c:pt idx="564">
                  <c:v>-105.40973064185292</c:v>
                </c:pt>
                <c:pt idx="565">
                  <c:v>-107.28761394804971</c:v>
                </c:pt>
                <c:pt idx="566">
                  <c:v>-109.16145785732671</c:v>
                </c:pt>
                <c:pt idx="567">
                  <c:v>-111.03119181914191</c:v>
                </c:pt>
                <c:pt idx="568">
                  <c:v>-112.89674543769355</c:v>
                </c:pt>
                <c:pt idx="569">
                  <c:v>-114.75804847457046</c:v>
                </c:pt>
                <c:pt idx="570">
                  <c:v>-116.61503085139657</c:v>
                </c:pt>
                <c:pt idx="571">
                  <c:v>-118.46762265246949</c:v>
                </c:pt>
                <c:pt idx="572">
                  <c:v>-120.31575412739264</c:v>
                </c:pt>
                <c:pt idx="573">
                  <c:v>-122.15935569370158</c:v>
                </c:pt>
                <c:pt idx="574">
                  <c:v>-123.99835793948363</c:v>
                </c:pt>
                <c:pt idx="575">
                  <c:v>-125.83269162599136</c:v>
                </c:pt>
                <c:pt idx="576">
                  <c:v>-127.66228769024936</c:v>
                </c:pt>
                <c:pt idx="577">
                  <c:v>-129.4870772476545</c:v>
                </c:pt>
                <c:pt idx="578">
                  <c:v>-131.30699159456947</c:v>
                </c:pt>
                <c:pt idx="579">
                  <c:v>-133.12196221090943</c:v>
                </c:pt>
                <c:pt idx="580">
                  <c:v>-134.93192076272192</c:v>
                </c:pt>
                <c:pt idx="581">
                  <c:v>-136.73679910475943</c:v>
                </c:pt>
                <c:pt idx="582">
                  <c:v>-138.53652928304535</c:v>
                </c:pt>
                <c:pt idx="583">
                  <c:v>-140.33104353743224</c:v>
                </c:pt>
                <c:pt idx="584">
                  <c:v>-142.1202743041531</c:v>
                </c:pt>
                <c:pt idx="585">
                  <c:v>-143.90415421836508</c:v>
                </c:pt>
                <c:pt idx="586">
                  <c:v>-145.68261611668592</c:v>
                </c:pt>
                <c:pt idx="587">
                  <c:v>-147.45559303972257</c:v>
                </c:pt>
                <c:pt idx="588">
                  <c:v>-149.22301823459219</c:v>
                </c:pt>
                <c:pt idx="589">
                  <c:v>-150.98482515743547</c:v>
                </c:pt>
                <c:pt idx="590">
                  <c:v>-152.74094747592198</c:v>
                </c:pt>
                <c:pt idx="591">
                  <c:v>-154.49131907174768</c:v>
                </c:pt>
                <c:pt idx="592">
                  <c:v>-156.23587404312411</c:v>
                </c:pt>
                <c:pt idx="593">
                  <c:v>-157.97454670725983</c:v>
                </c:pt>
                <c:pt idx="594">
                  <c:v>-159.70727160283317</c:v>
                </c:pt>
                <c:pt idx="595">
                  <c:v>-161.433983492457</c:v>
                </c:pt>
                <c:pt idx="596">
                  <c:v>-163.15461736513487</c:v>
                </c:pt>
                <c:pt idx="597">
                  <c:v>-164.86910843870871</c:v>
                </c:pt>
                <c:pt idx="598">
                  <c:v>-166.57739216229791</c:v>
                </c:pt>
                <c:pt idx="599">
                  <c:v>-168.27940421872964</c:v>
                </c:pt>
                <c:pt idx="600">
                  <c:v>-169.97508052696028</c:v>
                </c:pt>
                <c:pt idx="601">
                  <c:v>-171.66435724448843</c:v>
                </c:pt>
                <c:pt idx="602">
                  <c:v>-173.34717076975821</c:v>
                </c:pt>
                <c:pt idx="603">
                  <c:v>-175.02345774455404</c:v>
                </c:pt>
                <c:pt idx="604">
                  <c:v>-176.6931550563861</c:v>
                </c:pt>
                <c:pt idx="605">
                  <c:v>-178.35619984086657</c:v>
                </c:pt>
                <c:pt idx="606">
                  <c:v>-180.01252948407628</c:v>
                </c:pt>
                <c:pt idx="607">
                  <c:v>-181.66208162492237</c:v>
                </c:pt>
                <c:pt idx="608">
                  <c:v>-183.3047941574861</c:v>
                </c:pt>
                <c:pt idx="609">
                  <c:v>-184.94060523336111</c:v>
                </c:pt>
                <c:pt idx="610">
                  <c:v>-186.56945326398204</c:v>
                </c:pt>
                <c:pt idx="611">
                  <c:v>-188.19127692294339</c:v>
                </c:pt>
                <c:pt idx="612">
                  <c:v>-189.80601514830849</c:v>
                </c:pt>
                <c:pt idx="613">
                  <c:v>-191.41360714490835</c:v>
                </c:pt>
                <c:pt idx="614">
                  <c:v>-193.01399238663086</c:v>
                </c:pt>
                <c:pt idx="615">
                  <c:v>-194.60711061869924</c:v>
                </c:pt>
                <c:pt idx="616">
                  <c:v>-196.19290185994114</c:v>
                </c:pt>
                <c:pt idx="617">
                  <c:v>-197.77130640504643</c:v>
                </c:pt>
                <c:pt idx="618">
                  <c:v>-199.34226482681544</c:v>
                </c:pt>
                <c:pt idx="619">
                  <c:v>-200.90571797839624</c:v>
                </c:pt>
                <c:pt idx="620">
                  <c:v>-202.46160699551177</c:v>
                </c:pt>
                <c:pt idx="621">
                  <c:v>-204.0098732986757</c:v>
                </c:pt>
                <c:pt idx="622">
                  <c:v>-205.55045859539834</c:v>
                </c:pt>
                <c:pt idx="623">
                  <c:v>-207.08330488238113</c:v>
                </c:pt>
                <c:pt idx="624">
                  <c:v>-208.60835444770058</c:v>
                </c:pt>
                <c:pt idx="625">
                  <c:v>-210.12554987298103</c:v>
                </c:pt>
                <c:pt idx="626">
                  <c:v>-211.63483403555659</c:v>
                </c:pt>
                <c:pt idx="627">
                  <c:v>-213.13615011062171</c:v>
                </c:pt>
                <c:pt idx="628">
                  <c:v>-214.62944157337083</c:v>
                </c:pt>
                <c:pt idx="629">
                  <c:v>-216.11465220112615</c:v>
                </c:pt>
                <c:pt idx="630">
                  <c:v>-217.59172607545497</c:v>
                </c:pt>
                <c:pt idx="631">
                  <c:v>-219.06060758427449</c:v>
                </c:pt>
                <c:pt idx="632">
                  <c:v>-220.52124142394604</c:v>
                </c:pt>
                <c:pt idx="633">
                  <c:v>-221.97357260135701</c:v>
                </c:pt>
                <c:pt idx="634">
                  <c:v>-223.41754643599143</c:v>
                </c:pt>
                <c:pt idx="635">
                  <c:v>-224.85310856198882</c:v>
                </c:pt>
                <c:pt idx="636">
                  <c:v>-226.28020493019085</c:v>
                </c:pt>
                <c:pt idx="637">
                  <c:v>-227.6987818101764</c:v>
                </c:pt>
                <c:pt idx="638">
                  <c:v>-229.10878579228461</c:v>
                </c:pt>
                <c:pt idx="639">
                  <c:v>-230.51016378962564</c:v>
                </c:pt>
                <c:pt idx="640">
                  <c:v>-231.90286304007941</c:v>
                </c:pt>
                <c:pt idx="641">
                  <c:v>-233.28683110828226</c:v>
                </c:pt>
                <c:pt idx="642">
                  <c:v>-234.66201588760089</c:v>
                </c:pt>
                <c:pt idx="643">
                  <c:v>-236.0283656020944</c:v>
                </c:pt>
                <c:pt idx="644">
                  <c:v>-237.38582880846351</c:v>
                </c:pt>
                <c:pt idx="645">
                  <c:v>-238.73435439798754</c:v>
                </c:pt>
                <c:pt idx="646">
                  <c:v>-240.07389159844868</c:v>
                </c:pt>
                <c:pt idx="647">
                  <c:v>-241.40438997604335</c:v>
                </c:pt>
                <c:pt idx="648">
                  <c:v>-242.72579943728124</c:v>
                </c:pt>
                <c:pt idx="649">
                  <c:v>-244.03807023087131</c:v>
                </c:pt>
                <c:pt idx="650">
                  <c:v>-245.34115294959494</c:v>
                </c:pt>
                <c:pt idx="651">
                  <c:v>-246.63499853216615</c:v>
                </c:pt>
                <c:pt idx="652">
                  <c:v>-247.91955826507845</c:v>
                </c:pt>
                <c:pt idx="653">
                  <c:v>-249.19478378443935</c:v>
                </c:pt>
                <c:pt idx="654">
                  <c:v>-250.46062707779117</c:v>
                </c:pt>
                <c:pt idx="655">
                  <c:v>-251.7170404859184</c:v>
                </c:pt>
                <c:pt idx="656">
                  <c:v>-252.9639767046425</c:v>
                </c:pt>
                <c:pt idx="657">
                  <c:v>-254.20138878660276</c:v>
                </c:pt>
                <c:pt idx="658">
                  <c:v>-255.4292301430236</c:v>
                </c:pt>
                <c:pt idx="659">
                  <c:v>-256.64745454546915</c:v>
                </c:pt>
                <c:pt idx="660">
                  <c:v>-257.8560161275833</c:v>
                </c:pt>
                <c:pt idx="661">
                  <c:v>-259.05486938681696</c:v>
                </c:pt>
                <c:pt idx="662">
                  <c:v>-260.24396918614082</c:v>
                </c:pt>
                <c:pt idx="663">
                  <c:v>-261.42327075574519</c:v>
                </c:pt>
                <c:pt idx="664">
                  <c:v>-262.59272969472534</c:v>
                </c:pt>
                <c:pt idx="665">
                  <c:v>-263.75230197275312</c:v>
                </c:pt>
                <c:pt idx="666">
                  <c:v>-264.9019439317351</c:v>
                </c:pt>
                <c:pt idx="667">
                  <c:v>-266.04161228745579</c:v>
                </c:pt>
                <c:pt idx="668">
                  <c:v>-267.17126413120781</c:v>
                </c:pt>
                <c:pt idx="669">
                  <c:v>-268.29085693140695</c:v>
                </c:pt>
                <c:pt idx="670">
                  <c:v>-269.40034853519381</c:v>
                </c:pt>
                <c:pt idx="671">
                  <c:v>-270.49969717002074</c:v>
                </c:pt>
                <c:pt idx="672">
                  <c:v>-271.58886144522467</c:v>
                </c:pt>
                <c:pt idx="673">
                  <c:v>-272.66780035358511</c:v>
                </c:pt>
                <c:pt idx="674">
                  <c:v>-273.73647327286881</c:v>
                </c:pt>
                <c:pt idx="675">
                  <c:v>-274.79483996735837</c:v>
                </c:pt>
                <c:pt idx="676">
                  <c:v>-275.84286058936772</c:v>
                </c:pt>
                <c:pt idx="677">
                  <c:v>-276.88049568074217</c:v>
                </c:pt>
                <c:pt idx="678">
                  <c:v>-277.9077061743439</c:v>
                </c:pt>
                <c:pt idx="679">
                  <c:v>-278.92445339552307</c:v>
                </c:pt>
                <c:pt idx="680">
                  <c:v>-279.93069906357385</c:v>
                </c:pt>
                <c:pt idx="681">
                  <c:v>-280.92640529317561</c:v>
                </c:pt>
                <c:pt idx="682">
                  <c:v>-281.91153459581938</c:v>
                </c:pt>
                <c:pt idx="683">
                  <c:v>-282.88604988121926</c:v>
                </c:pt>
                <c:pt idx="684">
                  <c:v>-283.84991445870901</c:v>
                </c:pt>
                <c:pt idx="685">
                  <c:v>-284.80309203862328</c:v>
                </c:pt>
                <c:pt idx="686">
                  <c:v>-285.74554673366396</c:v>
                </c:pt>
                <c:pt idx="687">
                  <c:v>-286.67724306025144</c:v>
                </c:pt>
                <c:pt idx="688">
                  <c:v>-287.5981459398605</c:v>
                </c:pt>
                <c:pt idx="689">
                  <c:v>-288.5082207003411</c:v>
                </c:pt>
                <c:pt idx="690">
                  <c:v>-289.40743307722357</c:v>
                </c:pt>
                <c:pt idx="691">
                  <c:v>-290.29574921500898</c:v>
                </c:pt>
                <c:pt idx="692">
                  <c:v>-291.17313566844359</c:v>
                </c:pt>
                <c:pt idx="693">
                  <c:v>-292.03955940377813</c:v>
                </c:pt>
                <c:pt idx="694">
                  <c:v>-292.89498780001151</c:v>
                </c:pt>
                <c:pt idx="695">
                  <c:v>-293.73938865011917</c:v>
                </c:pt>
                <c:pt idx="696">
                  <c:v>-294.57273016226532</c:v>
                </c:pt>
                <c:pt idx="697">
                  <c:v>-295.39498096100027</c:v>
                </c:pt>
                <c:pt idx="698">
                  <c:v>-296.20611008844156</c:v>
                </c:pt>
                <c:pt idx="699">
                  <c:v>-297.00608700543955</c:v>
                </c:pt>
                <c:pt idx="700">
                  <c:v>-297.79488159272717</c:v>
                </c:pt>
                <c:pt idx="701">
                  <c:v>-298.57246415205395</c:v>
                </c:pt>
                <c:pt idx="702">
                  <c:v>-299.33880540730439</c:v>
                </c:pt>
                <c:pt idx="703">
                  <c:v>-300.09387650559967</c:v>
                </c:pt>
                <c:pt idx="704">
                  <c:v>-300.83764901838452</c:v>
                </c:pt>
                <c:pt idx="705">
                  <c:v>-301.57009494249735</c:v>
                </c:pt>
                <c:pt idx="706">
                  <c:v>-302.29118670122438</c:v>
                </c:pt>
                <c:pt idx="707">
                  <c:v>-303.00089714533829</c:v>
                </c:pt>
                <c:pt idx="708">
                  <c:v>-303.69919955412001</c:v>
                </c:pt>
                <c:pt idx="709">
                  <c:v>-304.38606763636517</c:v>
                </c:pt>
                <c:pt idx="710">
                  <c:v>-305.0614755313735</c:v>
                </c:pt>
                <c:pt idx="711">
                  <c:v>-305.72539780992287</c:v>
                </c:pt>
                <c:pt idx="712">
                  <c:v>-306.37780947522657</c:v>
                </c:pt>
                <c:pt idx="713">
                  <c:v>-307.0186859638743</c:v>
                </c:pt>
                <c:pt idx="714">
                  <c:v>-307.64800314675728</c:v>
                </c:pt>
                <c:pt idx="715">
                  <c:v>-308.2657373299765</c:v>
                </c:pt>
                <c:pt idx="716">
                  <c:v>-308.87186525573486</c:v>
                </c:pt>
                <c:pt idx="717">
                  <c:v>-309.46636410321275</c:v>
                </c:pt>
                <c:pt idx="718">
                  <c:v>-310.04921148942759</c:v>
                </c:pt>
                <c:pt idx="719">
                  <c:v>-310.62038547007592</c:v>
                </c:pt>
                <c:pt idx="720">
                  <c:v>-311.17986454036026</c:v>
                </c:pt>
                <c:pt idx="721">
                  <c:v>-311.7276276357984</c:v>
                </c:pt>
                <c:pt idx="722">
                  <c:v>-312.2636541330167</c:v>
                </c:pt>
                <c:pt idx="723">
                  <c:v>-312.78792385052623</c:v>
                </c:pt>
                <c:pt idx="724">
                  <c:v>-313.30041704948292</c:v>
                </c:pt>
                <c:pt idx="725">
                  <c:v>-313.8011144344307</c:v>
                </c:pt>
                <c:pt idx="726">
                  <c:v>-314.28999715402779</c:v>
                </c:pt>
                <c:pt idx="727">
                  <c:v>-314.76704680175663</c:v>
                </c:pt>
                <c:pt idx="728">
                  <c:v>-315.23224541661676</c:v>
                </c:pt>
                <c:pt idx="729">
                  <c:v>-315.6855754838013</c:v>
                </c:pt>
                <c:pt idx="730">
                  <c:v>-316.12701993535597</c:v>
                </c:pt>
                <c:pt idx="731">
                  <c:v>-316.55656215082212</c:v>
                </c:pt>
                <c:pt idx="732">
                  <c:v>-316.97418595786223</c:v>
                </c:pt>
                <c:pt idx="733">
                  <c:v>-317.3798756328689</c:v>
                </c:pt>
                <c:pt idx="734">
                  <c:v>-317.77361590155687</c:v>
                </c:pt>
                <c:pt idx="735">
                  <c:v>-318.15539193953799</c:v>
                </c:pt>
                <c:pt idx="736">
                  <c:v>-318.52518937287954</c:v>
                </c:pt>
                <c:pt idx="737">
                  <c:v>-318.88299427864513</c:v>
                </c:pt>
                <c:pt idx="738">
                  <c:v>-319.22879318541925</c:v>
                </c:pt>
                <c:pt idx="739">
                  <c:v>-319.56257307381424</c:v>
                </c:pt>
                <c:pt idx="740">
                  <c:v>-319.88432137696043</c:v>
                </c:pt>
                <c:pt idx="741">
                  <c:v>-320.19402598097957</c:v>
                </c:pt>
                <c:pt idx="742">
                  <c:v>-320.49167522544059</c:v>
                </c:pt>
                <c:pt idx="743">
                  <c:v>-320.77725790379867</c:v>
                </c:pt>
                <c:pt idx="744">
                  <c:v>-321.05076326381754</c:v>
                </c:pt>
                <c:pt idx="745">
                  <c:v>-321.31218100797378</c:v>
                </c:pt>
                <c:pt idx="746">
                  <c:v>-321.56150129384491</c:v>
                </c:pt>
                <c:pt idx="747">
                  <c:v>-321.79871473447963</c:v>
                </c:pt>
                <c:pt idx="748">
                  <c:v>-322.02381239875166</c:v>
                </c:pt>
                <c:pt idx="749">
                  <c:v>-322.23678581169554</c:v>
                </c:pt>
                <c:pt idx="750">
                  <c:v>-322.4376269548261</c:v>
                </c:pt>
                <c:pt idx="751">
                  <c:v>-322.62632826644011</c:v>
                </c:pt>
                <c:pt idx="752">
                  <c:v>-322.80288264190108</c:v>
                </c:pt>
                <c:pt idx="753">
                  <c:v>-322.96728343390674</c:v>
                </c:pt>
                <c:pt idx="754">
                  <c:v>-323.11952445273931</c:v>
                </c:pt>
                <c:pt idx="755">
                  <c:v>-323.25959996649846</c:v>
                </c:pt>
                <c:pt idx="756">
                  <c:v>-323.38750470131737</c:v>
                </c:pt>
                <c:pt idx="757">
                  <c:v>-323.50323384156093</c:v>
                </c:pt>
                <c:pt idx="758">
                  <c:v>-323.60678303000736</c:v>
                </c:pt>
                <c:pt idx="759">
                  <c:v>-323.69814836801208</c:v>
                </c:pt>
                <c:pt idx="760">
                  <c:v>-323.77732641565456</c:v>
                </c:pt>
                <c:pt idx="761">
                  <c:v>-323.84431419186785</c:v>
                </c:pt>
                <c:pt idx="762">
                  <c:v>-323.89910917455074</c:v>
                </c:pt>
                <c:pt idx="763">
                  <c:v>-323.94170930066286</c:v>
                </c:pt>
                <c:pt idx="764">
                  <c:v>-323.97211296630223</c:v>
                </c:pt>
                <c:pt idx="765">
                  <c:v>-323.99031902676563</c:v>
                </c:pt>
                <c:pt idx="766">
                  <c:v>-323.99632679659175</c:v>
                </c:pt>
                <c:pt idx="767">
                  <c:v>-323.99013604958708</c:v>
                </c:pt>
                <c:pt idx="768">
                  <c:v>-323.97174701883432</c:v>
                </c:pt>
                <c:pt idx="769">
                  <c:v>-323.94116039668353</c:v>
                </c:pt>
                <c:pt idx="770">
                  <c:v>-323.89837733472626</c:v>
                </c:pt>
                <c:pt idx="771">
                  <c:v>-323.84339944375216</c:v>
                </c:pt>
                <c:pt idx="772">
                  <c:v>-323.77622879368812</c:v>
                </c:pt>
                <c:pt idx="773">
                  <c:v>-323.69686791352052</c:v>
                </c:pt>
                <c:pt idx="774">
                  <c:v>-323.60531979119997</c:v>
                </c:pt>
                <c:pt idx="775">
                  <c:v>-323.50158787352893</c:v>
                </c:pt>
                <c:pt idx="776">
                  <c:v>-323.38567606603175</c:v>
                </c:pt>
                <c:pt idx="777">
                  <c:v>-323.25758873280768</c:v>
                </c:pt>
                <c:pt idx="778">
                  <c:v>-323.11733069636659</c:v>
                </c:pt>
                <c:pt idx="779">
                  <c:v>-322.96490723744739</c:v>
                </c:pt>
                <c:pt idx="780">
                  <c:v>-322.80032409481936</c:v>
                </c:pt>
                <c:pt idx="781">
                  <c:v>-322.62358746506567</c:v>
                </c:pt>
                <c:pt idx="782">
                  <c:v>-322.43470400235066</c:v>
                </c:pt>
                <c:pt idx="783">
                  <c:v>-322.23368081816869</c:v>
                </c:pt>
                <c:pt idx="784">
                  <c:v>-322.02052548107696</c:v>
                </c:pt>
                <c:pt idx="785">
                  <c:v>-321.79524601641009</c:v>
                </c:pt>
                <c:pt idx="786">
                  <c:v>-321.5578509059784</c:v>
                </c:pt>
                <c:pt idx="787">
                  <c:v>-321.30834908774801</c:v>
                </c:pt>
                <c:pt idx="788">
                  <c:v>-321.04674995550494</c:v>
                </c:pt>
                <c:pt idx="789">
                  <c:v>-320.77306335850096</c:v>
                </c:pt>
                <c:pt idx="790">
                  <c:v>-320.48729960108307</c:v>
                </c:pt>
                <c:pt idx="791">
                  <c:v>-320.18946944230532</c:v>
                </c:pt>
                <c:pt idx="792">
                  <c:v>-319.87958409552391</c:v>
                </c:pt>
                <c:pt idx="793">
                  <c:v>-319.55765522797486</c:v>
                </c:pt>
                <c:pt idx="794">
                  <c:v>-319.22369496033474</c:v>
                </c:pt>
                <c:pt idx="795">
                  <c:v>-318.87771586626457</c:v>
                </c:pt>
                <c:pt idx="796">
                  <c:v>-318.51973097193599</c:v>
                </c:pt>
                <c:pt idx="797">
                  <c:v>-318.14975375554127</c:v>
                </c:pt>
                <c:pt idx="798">
                  <c:v>-317.76779814678548</c:v>
                </c:pt>
                <c:pt idx="799">
                  <c:v>-317.37387852636238</c:v>
                </c:pt>
                <c:pt idx="800">
                  <c:v>-316.96800972541257</c:v>
                </c:pt>
                <c:pt idx="801">
                  <c:v>-316.55020702496557</c:v>
                </c:pt>
                <c:pt idx="802">
                  <c:v>-316.12048615536418</c:v>
                </c:pt>
                <c:pt idx="803">
                  <c:v>-315.67886329567204</c:v>
                </c:pt>
                <c:pt idx="804">
                  <c:v>-315.2253550730652</c:v>
                </c:pt>
                <c:pt idx="805">
                  <c:v>-314.75997856220528</c:v>
                </c:pt>
                <c:pt idx="806">
                  <c:v>-314.28275128459711</c:v>
                </c:pt>
                <c:pt idx="807">
                  <c:v>-313.79369120792887</c:v>
                </c:pt>
                <c:pt idx="808">
                  <c:v>-313.29281674539573</c:v>
                </c:pt>
                <c:pt idx="809">
                  <c:v>-312.78014675500634</c:v>
                </c:pt>
                <c:pt idx="810">
                  <c:v>-312.25570053887321</c:v>
                </c:pt>
                <c:pt idx="811">
                  <c:v>-311.71949784248545</c:v>
                </c:pt>
                <c:pt idx="812">
                  <c:v>-311.17155885396585</c:v>
                </c:pt>
                <c:pt idx="813">
                  <c:v>-310.61190420331059</c:v>
                </c:pt>
                <c:pt idx="814">
                  <c:v>-310.04055496161249</c:v>
                </c:pt>
                <c:pt idx="815">
                  <c:v>-309.45753264026774</c:v>
                </c:pt>
                <c:pt idx="816">
                  <c:v>-308.86285919016586</c:v>
                </c:pt>
                <c:pt idx="817">
                  <c:v>-308.25655700086349</c:v>
                </c:pt>
                <c:pt idx="818">
                  <c:v>-307.63864889974121</c:v>
                </c:pt>
                <c:pt idx="819">
                  <c:v>-307.00915815114411</c:v>
                </c:pt>
                <c:pt idx="820">
                  <c:v>-306.36810845550605</c:v>
                </c:pt>
                <c:pt idx="821">
                  <c:v>-305.71552394845713</c:v>
                </c:pt>
                <c:pt idx="822">
                  <c:v>-305.05142919991505</c:v>
                </c:pt>
                <c:pt idx="823">
                  <c:v>-304.37584921316011</c:v>
                </c:pt>
                <c:pt idx="824">
                  <c:v>-303.68880942389376</c:v>
                </c:pt>
                <c:pt idx="825">
                  <c:v>-302.99033569928088</c:v>
                </c:pt>
                <c:pt idx="826">
                  <c:v>-302.28045433697616</c:v>
                </c:pt>
                <c:pt idx="827">
                  <c:v>-301.55919206413364</c:v>
                </c:pt>
                <c:pt idx="828">
                  <c:v>-300.82657603640058</c:v>
                </c:pt>
                <c:pt idx="829">
                  <c:v>-300.08263383689513</c:v>
                </c:pt>
                <c:pt idx="830">
                  <c:v>-299.32739347516758</c:v>
                </c:pt>
                <c:pt idx="831">
                  <c:v>-298.5608833861462</c:v>
                </c:pt>
                <c:pt idx="832">
                  <c:v>-297.78313242906614</c:v>
                </c:pt>
                <c:pt idx="833">
                  <c:v>-296.9941698863833</c:v>
                </c:pt>
                <c:pt idx="834">
                  <c:v>-296.19402546267168</c:v>
                </c:pt>
                <c:pt idx="835">
                  <c:v>-295.38272928350494</c:v>
                </c:pt>
                <c:pt idx="836">
                  <c:v>-294.5603118943223</c:v>
                </c:pt>
                <c:pt idx="837">
                  <c:v>-293.72680425927831</c:v>
                </c:pt>
                <c:pt idx="838">
                  <c:v>-292.88223776007737</c:v>
                </c:pt>
                <c:pt idx="839">
                  <c:v>-292.0266441947918</c:v>
                </c:pt>
                <c:pt idx="840">
                  <c:v>-291.16005577666493</c:v>
                </c:pt>
                <c:pt idx="841">
                  <c:v>-290.28250513289811</c:v>
                </c:pt>
                <c:pt idx="842">
                  <c:v>-289.39402530342244</c:v>
                </c:pt>
                <c:pt idx="843">
                  <c:v>-288.49464973965468</c:v>
                </c:pt>
                <c:pt idx="844">
                  <c:v>-287.5844123032378</c:v>
                </c:pt>
                <c:pt idx="845">
                  <c:v>-286.66334726476617</c:v>
                </c:pt>
                <c:pt idx="846">
                  <c:v>-285.73148930249516</c:v>
                </c:pt>
                <c:pt idx="847">
                  <c:v>-284.78887350103565</c:v>
                </c:pt>
                <c:pt idx="848">
                  <c:v>-283.83553535003296</c:v>
                </c:pt>
                <c:pt idx="849">
                  <c:v>-282.87151074283065</c:v>
                </c:pt>
                <c:pt idx="850">
                  <c:v>-281.89683597511925</c:v>
                </c:pt>
                <c:pt idx="851">
                  <c:v>-280.91154774356949</c:v>
                </c:pt>
                <c:pt idx="852">
                  <c:v>-279.91568314445107</c:v>
                </c:pt>
                <c:pt idx="853">
                  <c:v>-278.90927967223553</c:v>
                </c:pt>
                <c:pt idx="854">
                  <c:v>-277.89237521818478</c:v>
                </c:pt>
                <c:pt idx="855">
                  <c:v>-276.86500806892468</c:v>
                </c:pt>
                <c:pt idx="856">
                  <c:v>-275.82721690500301</c:v>
                </c:pt>
                <c:pt idx="857">
                  <c:v>-274.77904079943386</c:v>
                </c:pt>
                <c:pt idx="858">
                  <c:v>-273.7205192162258</c:v>
                </c:pt>
                <c:pt idx="859">
                  <c:v>-272.65169200889665</c:v>
                </c:pt>
                <c:pt idx="860">
                  <c:v>-271.57259941897257</c:v>
                </c:pt>
                <c:pt idx="861">
                  <c:v>-270.48328207447321</c:v>
                </c:pt>
                <c:pt idx="862">
                  <c:v>-269.38378098838183</c:v>
                </c:pt>
                <c:pt idx="863">
                  <c:v>-268.27413755710154</c:v>
                </c:pt>
                <c:pt idx="864">
                  <c:v>-267.15439355889623</c:v>
                </c:pt>
                <c:pt idx="865">
                  <c:v>-266.02459115231801</c:v>
                </c:pt>
                <c:pt idx="866">
                  <c:v>-264.88477287461973</c:v>
                </c:pt>
                <c:pt idx="867">
                  <c:v>-263.73498164015336</c:v>
                </c:pt>
                <c:pt idx="868">
                  <c:v>-262.57526073875465</c:v>
                </c:pt>
                <c:pt idx="869">
                  <c:v>-261.4056538341128</c:v>
                </c:pt>
                <c:pt idx="870">
                  <c:v>-260.22620496212676</c:v>
                </c:pt>
                <c:pt idx="871">
                  <c:v>-259.03695852924733</c:v>
                </c:pt>
                <c:pt idx="872">
                  <c:v>-257.83795931080493</c:v>
                </c:pt>
                <c:pt idx="873">
                  <c:v>-256.62925244932421</c:v>
                </c:pt>
                <c:pt idx="874">
                  <c:v>-255.41088345282418</c:v>
                </c:pt>
                <c:pt idx="875">
                  <c:v>-254.18289819310482</c:v>
                </c:pt>
                <c:pt idx="876">
                  <c:v>-252.94534290402009</c:v>
                </c:pt>
                <c:pt idx="877">
                  <c:v>-251.69826417973724</c:v>
                </c:pt>
                <c:pt idx="878">
                  <c:v>-250.44170897298238</c:v>
                </c:pt>
                <c:pt idx="879">
                  <c:v>-249.17572459327283</c:v>
                </c:pt>
                <c:pt idx="880">
                  <c:v>-247.90035870513594</c:v>
                </c:pt>
                <c:pt idx="881">
                  <c:v>-246.61565932631433</c:v>
                </c:pt>
                <c:pt idx="882">
                  <c:v>-245.32167482595827</c:v>
                </c:pt>
                <c:pt idx="883">
                  <c:v>-244.01845392280435</c:v>
                </c:pt>
                <c:pt idx="884">
                  <c:v>-242.7060456833413</c:v>
                </c:pt>
                <c:pt idx="885">
                  <c:v>-241.38449951996262</c:v>
                </c:pt>
                <c:pt idx="886">
                  <c:v>-240.05386518910623</c:v>
                </c:pt>
                <c:pt idx="887">
                  <c:v>-238.71419278938112</c:v>
                </c:pt>
                <c:pt idx="888">
                  <c:v>-237.36553275968103</c:v>
                </c:pt>
                <c:pt idx="889">
                  <c:v>-236.0079358772856</c:v>
                </c:pt>
                <c:pt idx="890">
                  <c:v>-234.64145325594842</c:v>
                </c:pt>
                <c:pt idx="891">
                  <c:v>-233.26613634397268</c:v>
                </c:pt>
                <c:pt idx="892">
                  <c:v>-231.8820369222741</c:v>
                </c:pt>
                <c:pt idx="893">
                  <c:v>-230.48920710243146</c:v>
                </c:pt>
                <c:pt idx="894">
                  <c:v>-229.08769932472441</c:v>
                </c:pt>
                <c:pt idx="895">
                  <c:v>-227.67756635615928</c:v>
                </c:pt>
                <c:pt idx="896">
                  <c:v>-226.25886128848222</c:v>
                </c:pt>
                <c:pt idx="897">
                  <c:v>-224.83163753618049</c:v>
                </c:pt>
                <c:pt idx="898">
                  <c:v>-223.39594883447114</c:v>
                </c:pt>
                <c:pt idx="899">
                  <c:v>-221.95184923727808</c:v>
                </c:pt>
                <c:pt idx="900">
                  <c:v>-220.49939311519688</c:v>
                </c:pt>
                <c:pt idx="901">
                  <c:v>-219.03863515344767</c:v>
                </c:pt>
                <c:pt idx="902">
                  <c:v>-217.56963034981618</c:v>
                </c:pt>
                <c:pt idx="903">
                  <c:v>-216.09243401258331</c:v>
                </c:pt>
                <c:pt idx="904">
                  <c:v>-214.60710175844241</c:v>
                </c:pt>
                <c:pt idx="905">
                  <c:v>-213.11368951040564</c:v>
                </c:pt>
                <c:pt idx="906">
                  <c:v>-211.61225349569821</c:v>
                </c:pt>
                <c:pt idx="907">
                  <c:v>-210.10285024364151</c:v>
                </c:pt>
                <c:pt idx="908">
                  <c:v>-208.58553658352488</c:v>
                </c:pt>
                <c:pt idx="909">
                  <c:v>-207.06036964246567</c:v>
                </c:pt>
                <c:pt idx="910">
                  <c:v>-205.52740684325883</c:v>
                </c:pt>
                <c:pt idx="911">
                  <c:v>-203.98670590221454</c:v>
                </c:pt>
                <c:pt idx="912">
                  <c:v>-202.43832482698534</c:v>
                </c:pt>
                <c:pt idx="913">
                  <c:v>-200.88232191438217</c:v>
                </c:pt>
                <c:pt idx="914">
                  <c:v>-199.31875574817948</c:v>
                </c:pt>
                <c:pt idx="915">
                  <c:v>-197.74768519690943</c:v>
                </c:pt>
                <c:pt idx="916">
                  <c:v>-196.16916941164561</c:v>
                </c:pt>
                <c:pt idx="917">
                  <c:v>-194.58326782377594</c:v>
                </c:pt>
                <c:pt idx="918">
                  <c:v>-192.99004014276497</c:v>
                </c:pt>
                <c:pt idx="919">
                  <c:v>-191.38954635390598</c:v>
                </c:pt>
                <c:pt idx="920">
                  <c:v>-189.78184671606249</c:v>
                </c:pt>
                <c:pt idx="921">
                  <c:v>-188.16700175939937</c:v>
                </c:pt>
                <c:pt idx="922">
                  <c:v>-186.54507228310402</c:v>
                </c:pt>
                <c:pt idx="923">
                  <c:v>-184.9161193530972</c:v>
                </c:pt>
                <c:pt idx="924">
                  <c:v>-183.28020429973384</c:v>
                </c:pt>
                <c:pt idx="925">
                  <c:v>-181.6373887154941</c:v>
                </c:pt>
                <c:pt idx="926">
                  <c:v>-179.9877344526642</c:v>
                </c:pt>
                <c:pt idx="927">
                  <c:v>-178.33130362100783</c:v>
                </c:pt>
                <c:pt idx="928">
                  <c:v>-176.66815858542765</c:v>
                </c:pt>
                <c:pt idx="929">
                  <c:v>-174.99836196361724</c:v>
                </c:pt>
                <c:pt idx="930">
                  <c:v>-173.32197662370351</c:v>
                </c:pt>
                <c:pt idx="931">
                  <c:v>-171.63906568187971</c:v>
                </c:pt>
                <c:pt idx="932">
                  <c:v>-169.94969250002913</c:v>
                </c:pt>
                <c:pt idx="933">
                  <c:v>-168.2539206833396</c:v>
                </c:pt>
                <c:pt idx="934">
                  <c:v>-166.55181407790849</c:v>
                </c:pt>
                <c:pt idx="935">
                  <c:v>-164.84343676833907</c:v>
                </c:pt>
                <c:pt idx="936">
                  <c:v>-163.12885307532781</c:v>
                </c:pt>
                <c:pt idx="937">
                  <c:v>-161.40812755324239</c:v>
                </c:pt>
                <c:pt idx="938">
                  <c:v>-159.68132498769154</c:v>
                </c:pt>
                <c:pt idx="939">
                  <c:v>-157.94851039308563</c:v>
                </c:pt>
                <c:pt idx="940">
                  <c:v>-156.209749010189</c:v>
                </c:pt>
                <c:pt idx="941">
                  <c:v>-154.46510630366359</c:v>
                </c:pt>
                <c:pt idx="942">
                  <c:v>-152.71464795960412</c:v>
                </c:pt>
                <c:pt idx="943">
                  <c:v>-150.95843988306504</c:v>
                </c:pt>
                <c:pt idx="944">
                  <c:v>-149.19654819557931</c:v>
                </c:pt>
                <c:pt idx="945">
                  <c:v>-147.42903923266871</c:v>
                </c:pt>
                <c:pt idx="946">
                  <c:v>-145.65597954134645</c:v>
                </c:pt>
                <c:pt idx="947">
                  <c:v>-143.87743587761153</c:v>
                </c:pt>
                <c:pt idx="948">
                  <c:v>-142.09347520393558</c:v>
                </c:pt>
                <c:pt idx="949">
                  <c:v>-140.30416468674144</c:v>
                </c:pt>
                <c:pt idx="950">
                  <c:v>-138.50957169387459</c:v>
                </c:pt>
                <c:pt idx="951">
                  <c:v>-136.7097637920665</c:v>
                </c:pt>
                <c:pt idx="952">
                  <c:v>-134.90480874439092</c:v>
                </c:pt>
                <c:pt idx="953">
                  <c:v>-133.09477450771249</c:v>
                </c:pt>
                <c:pt idx="954">
                  <c:v>-131.27972923012823</c:v>
                </c:pt>
                <c:pt idx="955">
                  <c:v>-129.45974124840163</c:v>
                </c:pt>
                <c:pt idx="956">
                  <c:v>-127.63487908538988</c:v>
                </c:pt>
                <c:pt idx="957">
                  <c:v>-125.80521144746393</c:v>
                </c:pt>
                <c:pt idx="958">
                  <c:v>-123.97080722192162</c:v>
                </c:pt>
                <c:pt idx="959">
                  <c:v>-122.13173547439418</c:v>
                </c:pt>
                <c:pt idx="960">
                  <c:v>-120.28806544624582</c:v>
                </c:pt>
                <c:pt idx="961">
                  <c:v>-118.4398665519668</c:v>
                </c:pt>
                <c:pt idx="962">
                  <c:v>-116.58720837655993</c:v>
                </c:pt>
                <c:pt idx="963">
                  <c:v>-114.73016067292076</c:v>
                </c:pt>
                <c:pt idx="964">
                  <c:v>-112.86879335921131</c:v>
                </c:pt>
                <c:pt idx="965">
                  <c:v>-111.00317651622761</c:v>
                </c:pt>
                <c:pt idx="966">
                  <c:v>-109.13338038476125</c:v>
                </c:pt>
                <c:pt idx="967">
                  <c:v>-107.25947536295473</c:v>
                </c:pt>
                <c:pt idx="968">
                  <c:v>-105.38153200365095</c:v>
                </c:pt>
                <c:pt idx="969">
                  <c:v>-103.49962101173691</c:v>
                </c:pt>
                <c:pt idx="970">
                  <c:v>-101.61381324148164</c:v>
                </c:pt>
                <c:pt idx="971">
                  <c:v>-99.724179693868592</c:v>
                </c:pt>
                <c:pt idx="972">
                  <c:v>-97.830791513922321</c:v>
                </c:pt>
                <c:pt idx="973">
                  <c:v>-95.933719988029978</c:v>
                </c:pt>
                <c:pt idx="974">
                  <c:v>-94.03303654125726</c:v>
                </c:pt>
                <c:pt idx="975">
                  <c:v>-92.128812734659348</c:v>
                </c:pt>
                <c:pt idx="976">
                  <c:v>-90.221120262586581</c:v>
                </c:pt>
                <c:pt idx="977">
                  <c:v>-88.310030949985105</c:v>
                </c:pt>
                <c:pt idx="978">
                  <c:v>-86.395616749692678</c:v>
                </c:pt>
                <c:pt idx="979">
                  <c:v>-84.477949739729709</c:v>
                </c:pt>
                <c:pt idx="980">
                  <c:v>-82.557102120585398</c:v>
                </c:pt>
                <c:pt idx="981">
                  <c:v>-80.633146212499426</c:v>
                </c:pt>
                <c:pt idx="982">
                  <c:v>-78.706154452739085</c:v>
                </c:pt>
                <c:pt idx="983">
                  <c:v>-76.776199392872002</c:v>
                </c:pt>
                <c:pt idx="984">
                  <c:v>-74.843353696034569</c:v>
                </c:pt>
                <c:pt idx="985">
                  <c:v>-72.90769013419613</c:v>
                </c:pt>
                <c:pt idx="986">
                  <c:v>-70.969281585419125</c:v>
                </c:pt>
                <c:pt idx="987">
                  <c:v>-69.028201031115245</c:v>
                </c:pt>
                <c:pt idx="988">
                  <c:v>-67.08452155329762</c:v>
                </c:pt>
                <c:pt idx="989">
                  <c:v>-65.138316331829316</c:v>
                </c:pt>
                <c:pt idx="990">
                  <c:v>-63.189658641668025</c:v>
                </c:pt>
                <c:pt idx="991">
                  <c:v>-61.238621850107386</c:v>
                </c:pt>
                <c:pt idx="992">
                  <c:v>-59.285279414014525</c:v>
                </c:pt>
                <c:pt idx="993">
                  <c:v>-57.329704877064543</c:v>
                </c:pt>
                <c:pt idx="994">
                  <c:v>-55.371971866971471</c:v>
                </c:pt>
                <c:pt idx="995">
                  <c:v>-53.41215409271625</c:v>
                </c:pt>
                <c:pt idx="996">
                  <c:v>-51.450325341771538</c:v>
                </c:pt>
                <c:pt idx="997">
                  <c:v>-49.486559477323603</c:v>
                </c:pt>
                <c:pt idx="998">
                  <c:v>-47.520930435491366</c:v>
                </c:pt>
                <c:pt idx="999">
                  <c:v>-45.553512222542722</c:v>
                </c:pt>
                <c:pt idx="1000">
                  <c:v>-43.5843789121081</c:v>
                </c:pt>
                <c:pt idx="1001">
                  <c:v>-41.613604642391707</c:v>
                </c:pt>
                <c:pt idx="1002">
                  <c:v>-39.641263613380104</c:v>
                </c:pt>
                <c:pt idx="1003">
                  <c:v>-37.667430084048632</c:v>
                </c:pt>
                <c:pt idx="1004">
                  <c:v>-35.692178369565504</c:v>
                </c:pt>
                <c:pt idx="1005">
                  <c:v>-33.715582838493866</c:v>
                </c:pt>
                <c:pt idx="1006">
                  <c:v>-31.737717909991751</c:v>
                </c:pt>
                <c:pt idx="1007">
                  <c:v>-29.758658051010258</c:v>
                </c:pt>
                <c:pt idx="1008">
                  <c:v>-27.778477773489811</c:v>
                </c:pt>
                <c:pt idx="1009">
                  <c:v>-25.797251631554772</c:v>
                </c:pt>
                <c:pt idx="1010">
                  <c:v>-23.815054218706489</c:v>
                </c:pt>
                <c:pt idx="1011">
                  <c:v>-21.83196016501482</c:v>
                </c:pt>
                <c:pt idx="1012">
                  <c:v>-19.848044134308299</c:v>
                </c:pt>
                <c:pt idx="1013">
                  <c:v>-17.863380821363045</c:v>
                </c:pt>
                <c:pt idx="1014">
                  <c:v>-15.878044949090471</c:v>
                </c:pt>
                <c:pt idx="1015">
                  <c:v>-13.892111265723964</c:v>
                </c:pt>
                <c:pt idx="1016">
                  <c:v>-11.905654542004608</c:v>
                </c:pt>
                <c:pt idx="1017">
                  <c:v>-9.9187495683660369</c:v>
                </c:pt>
                <c:pt idx="1018">
                  <c:v>-7.9314711521185748</c:v>
                </c:pt>
                <c:pt idx="1019">
                  <c:v>-5.9438941146327204</c:v>
                </c:pt>
                <c:pt idx="1020">
                  <c:v>-3.9560932885221165</c:v>
                </c:pt>
                <c:pt idx="1021">
                  <c:v>-1.9681435148260844</c:v>
                </c:pt>
                <c:pt idx="1022">
                  <c:v>1.9880359808154842E-2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40-4390-9576-29C298D8F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059544"/>
        <c:axId val="305059936"/>
      </c:lineChart>
      <c:lineChart>
        <c:grouping val="standard"/>
        <c:varyColors val="0"/>
        <c:ser>
          <c:idx val="1"/>
          <c:order val="1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'3-12'!$H$27:$H$1050</c:f>
              <c:numCache>
                <c:formatCode>0.0000</c:formatCode>
                <c:ptCount val="1024"/>
                <c:pt idx="0">
                  <c:v>0</c:v>
                </c:pt>
                <c:pt idx="1">
                  <c:v>0.18933375608479344</c:v>
                </c:pt>
                <c:pt idx="2">
                  <c:v>0.37866038372145583</c:v>
                </c:pt>
                <c:pt idx="3">
                  <c:v>0.56797275473024322</c:v>
                </c:pt>
                <c:pt idx="4">
                  <c:v>0.75726374146817632</c:v>
                </c:pt>
                <c:pt idx="5">
                  <c:v>0.94652621709739737</c:v>
                </c:pt>
                <c:pt idx="6">
                  <c:v>1.1357530558534958</c:v>
                </c:pt>
                <c:pt idx="7">
                  <c:v>1.3249371333137976</c:v>
                </c:pt>
                <c:pt idx="8">
                  <c:v>1.5140713266655956</c:v>
                </c:pt>
                <c:pt idx="9">
                  <c:v>1.7031485149743311</c:v>
                </c:pt>
                <c:pt idx="10">
                  <c:v>1.8921615794516922</c:v>
                </c:pt>
                <c:pt idx="11">
                  <c:v>2.0811034037236422</c:v>
                </c:pt>
                <c:pt idx="12">
                  <c:v>2.269966874098349</c:v>
                </c:pt>
                <c:pt idx="13">
                  <c:v>2.4587448798340183</c:v>
                </c:pt>
                <c:pt idx="14">
                  <c:v>2.6474303134066153</c:v>
                </c:pt>
                <c:pt idx="15">
                  <c:v>2.8360160707774602</c:v>
                </c:pt>
                <c:pt idx="16">
                  <c:v>3.0244950516607014</c:v>
                </c:pt>
                <c:pt idx="17">
                  <c:v>3.2128601597906408</c:v>
                </c:pt>
                <c:pt idx="18">
                  <c:v>3.4011043031889057</c:v>
                </c:pt>
                <c:pt idx="19">
                  <c:v>3.5892203944314693</c:v>
                </c:pt>
                <c:pt idx="20">
                  <c:v>3.777201350915488</c:v>
                </c:pt>
                <c:pt idx="21">
                  <c:v>3.9650400951259672</c:v>
                </c:pt>
                <c:pt idx="22">
                  <c:v>4.1527295549022263</c:v>
                </c:pt>
                <c:pt idx="23">
                  <c:v>4.3402626637041699</c:v>
                </c:pt>
                <c:pt idx="24">
                  <c:v>4.5276323608783438</c:v>
                </c:pt>
                <c:pt idx="25">
                  <c:v>4.7148315919237689</c:v>
                </c:pt>
                <c:pt idx="26">
                  <c:v>4.9018533087575449</c:v>
                </c:pt>
                <c:pt idx="27">
                  <c:v>5.0886904699802118</c:v>
                </c:pt>
                <c:pt idx="28">
                  <c:v>5.2753360411408607</c:v>
                </c:pt>
                <c:pt idx="29">
                  <c:v>5.4617829950019789</c:v>
                </c:pt>
                <c:pt idx="30">
                  <c:v>5.6480243118040327</c:v>
                </c:pt>
                <c:pt idx="31">
                  <c:v>5.8340529795297531</c:v>
                </c:pt>
                <c:pt idx="32">
                  <c:v>6.0198619941681484</c:v>
                </c:pt>
                <c:pt idx="33">
                  <c:v>6.2054443599782045</c:v>
                </c:pt>
                <c:pt idx="34">
                  <c:v>6.3907930897522718</c:v>
                </c:pt>
                <c:pt idx="35">
                  <c:v>6.5759012050791368</c:v>
                </c:pt>
                <c:pt idx="36">
                  <c:v>6.7607617366067636</c:v>
                </c:pt>
                <c:pt idx="37">
                  <c:v>6.9453677243046847</c:v>
                </c:pt>
                <c:pt idx="38">
                  <c:v>7.1297122177260546</c:v>
                </c:pt>
                <c:pt idx="39">
                  <c:v>7.3137882762693307</c:v>
                </c:pt>
                <c:pt idx="40">
                  <c:v>7.4975889694395885</c:v>
                </c:pt>
                <c:pt idx="41">
                  <c:v>7.6811073771094565</c:v>
                </c:pt>
                <c:pt idx="42">
                  <c:v>7.8643365897796587</c:v>
                </c:pt>
                <c:pt idx="43">
                  <c:v>8.0472697088391669</c:v>
                </c:pt>
                <c:pt idx="44">
                  <c:v>8.2298998468249209</c:v>
                </c:pt>
                <c:pt idx="45">
                  <c:v>8.4122201276811506</c:v>
                </c:pt>
                <c:pt idx="46">
                  <c:v>8.5942236870182622</c:v>
                </c:pt>
                <c:pt idx="47">
                  <c:v>8.7759036723712782</c:v>
                </c:pt>
                <c:pt idx="48">
                  <c:v>8.9572532434578402</c:v>
                </c:pt>
                <c:pt idx="49">
                  <c:v>9.1382655724357367</c:v>
                </c:pt>
                <c:pt idx="50">
                  <c:v>9.3189338441599858</c:v>
                </c:pt>
                <c:pt idx="51">
                  <c:v>9.4992512564394165</c:v>
                </c:pt>
                <c:pt idx="52">
                  <c:v>9.6792110202927759</c:v>
                </c:pt>
                <c:pt idx="53">
                  <c:v>9.858806360204337</c:v>
                </c:pt>
                <c:pt idx="54">
                  <c:v>10.038030514378992</c:v>
                </c:pt>
                <c:pt idx="55">
                  <c:v>10.216876734996841</c:v>
                </c:pt>
                <c:pt idx="56">
                  <c:v>10.395338288467251</c:v>
                </c:pt>
                <c:pt idx="57">
                  <c:v>10.573408455682367</c:v>
                </c:pt>
                <c:pt idx="58">
                  <c:v>10.751080532270096</c:v>
                </c:pt>
                <c:pt idx="59">
                  <c:v>10.928347828846526</c:v>
                </c:pt>
                <c:pt idx="60">
                  <c:v>11.105203671267779</c:v>
                </c:pt>
                <c:pt idx="61">
                  <c:v>11.281641400881288</c:v>
                </c:pt>
                <c:pt idx="62">
                  <c:v>11.457654374776526</c:v>
                </c:pt>
                <c:pt idx="63">
                  <c:v>11.63323596603507</c:v>
                </c:pt>
                <c:pt idx="64">
                  <c:v>11.808379563980136</c:v>
                </c:pt>
                <c:pt idx="65">
                  <c:v>11.983078574425461</c:v>
                </c:pt>
                <c:pt idx="66">
                  <c:v>12.157326419923576</c:v>
                </c:pt>
                <c:pt idx="67">
                  <c:v>12.331116540013454</c:v>
                </c:pt>
                <c:pt idx="68">
                  <c:v>12.504442391467499</c:v>
                </c:pt>
                <c:pt idx="69">
                  <c:v>12.677297448537919</c:v>
                </c:pt>
                <c:pt idx="70">
                  <c:v>12.849675203202398</c:v>
                </c:pt>
                <c:pt idx="71">
                  <c:v>13.021569165409151</c:v>
                </c:pt>
                <c:pt idx="72">
                  <c:v>13.192972863321248</c:v>
                </c:pt>
                <c:pt idx="73">
                  <c:v>13.363879843560298</c:v>
                </c:pt>
                <c:pt idx="74">
                  <c:v>13.534283671449415</c:v>
                </c:pt>
                <c:pt idx="75">
                  <c:v>13.704177931255495</c:v>
                </c:pt>
                <c:pt idx="76">
                  <c:v>13.87355622643074</c:v>
                </c:pt>
                <c:pt idx="77">
                  <c:v>14.042412179853519</c:v>
                </c:pt>
                <c:pt idx="78">
                  <c:v>14.210739434068458</c:v>
                </c:pt>
                <c:pt idx="79">
                  <c:v>14.37853165152579</c:v>
                </c:pt>
                <c:pt idx="80">
                  <c:v>14.545782514819987</c:v>
                </c:pt>
                <c:pt idx="81">
                  <c:v>14.712485726927582</c:v>
                </c:pt>
                <c:pt idx="82">
                  <c:v>14.878635011444279</c:v>
                </c:pt>
                <c:pt idx="83">
                  <c:v>15.044224112821242</c:v>
                </c:pt>
                <c:pt idx="84">
                  <c:v>15.209246796600635</c:v>
                </c:pt>
                <c:pt idx="85">
                  <c:v>15.373696849650329</c:v>
                </c:pt>
                <c:pt idx="86">
                  <c:v>20.603449835411265</c:v>
                </c:pt>
                <c:pt idx="87">
                  <c:v>20.819974056560429</c:v>
                </c:pt>
                <c:pt idx="88">
                  <c:v>21.035714402143917</c:v>
                </c:pt>
                <c:pt idx="89">
                  <c:v>21.250662749501007</c:v>
                </c:pt>
                <c:pt idx="90">
                  <c:v>21.464811005789844</c:v>
                </c:pt>
                <c:pt idx="91">
                  <c:v>21.678151108292152</c:v>
                </c:pt>
                <c:pt idx="92">
                  <c:v>21.890675024716764</c:v>
                </c:pt>
                <c:pt idx="93">
                  <c:v>22.102374753502069</c:v>
                </c:pt>
                <c:pt idx="94">
                  <c:v>22.313242324117255</c:v>
                </c:pt>
                <c:pt idx="95">
                  <c:v>22.523269797362417</c:v>
                </c:pt>
                <c:pt idx="96">
                  <c:v>22.732449265667448</c:v>
                </c:pt>
                <c:pt idx="97">
                  <c:v>22.940772853389777</c:v>
                </c:pt>
                <c:pt idx="98">
                  <c:v>23.148232717110879</c:v>
                </c:pt>
                <c:pt idx="99">
                  <c:v>23.354821045931587</c:v>
                </c:pt>
                <c:pt idx="100">
                  <c:v>23.560530061766165</c:v>
                </c:pt>
                <c:pt idx="101">
                  <c:v>23.765352019635177</c:v>
                </c:pt>
                <c:pt idx="102">
                  <c:v>23.969279207957044</c:v>
                </c:pt>
                <c:pt idx="103">
                  <c:v>24.172303948838447</c:v>
                </c:pt>
                <c:pt idx="104">
                  <c:v>24.374418598363338</c:v>
                </c:pt>
                <c:pt idx="105">
                  <c:v>24.575615546880769</c:v>
                </c:pt>
                <c:pt idx="106">
                  <c:v>24.775887219291398</c:v>
                </c:pt>
                <c:pt idx="107">
                  <c:v>24.975226075332692</c:v>
                </c:pt>
                <c:pt idx="108">
                  <c:v>25.173624609862792</c:v>
                </c:pt>
                <c:pt idx="109">
                  <c:v>25.371075353143127</c:v>
                </c:pt>
                <c:pt idx="110">
                  <c:v>25.56757087111961</c:v>
                </c:pt>
                <c:pt idx="111">
                  <c:v>25.763103765702553</c:v>
                </c:pt>
                <c:pt idx="112">
                  <c:v>25.957666675045211</c:v>
                </c:pt>
                <c:pt idx="113">
                  <c:v>26.151252273820948</c:v>
                </c:pt>
                <c:pt idx="114">
                  <c:v>26.343853273499025</c:v>
                </c:pt>
                <c:pt idx="115">
                  <c:v>26.535462422619027</c:v>
                </c:pt>
                <c:pt idx="116">
                  <c:v>26.7260725070639</c:v>
                </c:pt>
                <c:pt idx="117">
                  <c:v>26.915676350331534</c:v>
                </c:pt>
                <c:pt idx="118">
                  <c:v>27.104266813804962</c:v>
                </c:pt>
                <c:pt idx="119">
                  <c:v>27.291836797021148</c:v>
                </c:pt>
                <c:pt idx="120">
                  <c:v>27.478379237938309</c:v>
                </c:pt>
                <c:pt idx="121">
                  <c:v>27.663887113201802</c:v>
                </c:pt>
                <c:pt idx="122">
                  <c:v>27.848353438408573</c:v>
                </c:pt>
                <c:pt idx="123">
                  <c:v>28.031771268370079</c:v>
                </c:pt>
                <c:pt idx="124">
                  <c:v>28.214133697373818</c:v>
                </c:pt>
                <c:pt idx="125">
                  <c:v>28.395433859443298</c:v>
                </c:pt>
                <c:pt idx="126">
                  <c:v>28.575664928596595</c:v>
                </c:pt>
                <c:pt idx="127">
                  <c:v>28.754820119103268</c:v>
                </c:pt>
                <c:pt idx="128">
                  <c:v>28.932892685739919</c:v>
                </c:pt>
                <c:pt idx="129">
                  <c:v>29.109875924044122</c:v>
                </c:pt>
                <c:pt idx="130">
                  <c:v>29.285763170566824</c:v>
                </c:pt>
                <c:pt idx="131">
                  <c:v>29.460547803123291</c:v>
                </c:pt>
                <c:pt idx="132">
                  <c:v>29.634223241042346</c:v>
                </c:pt>
                <c:pt idx="133">
                  <c:v>29.806782945414213</c:v>
                </c:pt>
                <c:pt idx="134">
                  <c:v>29.978220419336658</c:v>
                </c:pt>
                <c:pt idx="135">
                  <c:v>30.148529208159623</c:v>
                </c:pt>
                <c:pt idx="136">
                  <c:v>30.317702899728229</c:v>
                </c:pt>
                <c:pt idx="137">
                  <c:v>30.485735124624199</c:v>
                </c:pt>
                <c:pt idx="138">
                  <c:v>30.652619556405682</c:v>
                </c:pt>
                <c:pt idx="139">
                  <c:v>30.818349911845424</c:v>
                </c:pt>
                <c:pt idx="140">
                  <c:v>30.982919951167339</c:v>
                </c:pt>
                <c:pt idx="141">
                  <c:v>31.146323478281463</c:v>
                </c:pt>
                <c:pt idx="142">
                  <c:v>31.308554341017178</c:v>
                </c:pt>
                <c:pt idx="143">
                  <c:v>31.469606431354908</c:v>
                </c:pt>
                <c:pt idx="144">
                  <c:v>31.629473685656048</c:v>
                </c:pt>
                <c:pt idx="145">
                  <c:v>31.788150084891267</c:v>
                </c:pt>
                <c:pt idx="146">
                  <c:v>31.945629654867144</c:v>
                </c:pt>
                <c:pt idx="147">
                  <c:v>32.101906466451069</c:v>
                </c:pt>
                <c:pt idx="148">
                  <c:v>32.256974635794506</c:v>
                </c:pt>
                <c:pt idx="149">
                  <c:v>32.41082832455448</c:v>
                </c:pt>
                <c:pt idx="150">
                  <c:v>32.563461740113446</c:v>
                </c:pt>
                <c:pt idx="151">
                  <c:v>32.714869135797329</c:v>
                </c:pt>
                <c:pt idx="152">
                  <c:v>32.865044811091913</c:v>
                </c:pt>
                <c:pt idx="153">
                  <c:v>33.013983111857499</c:v>
                </c:pt>
                <c:pt idx="154">
                  <c:v>33.161678430541684</c:v>
                </c:pt>
                <c:pt idx="155">
                  <c:v>33.308125206390621</c:v>
                </c:pt>
                <c:pt idx="156">
                  <c:v>33.453317925658261</c:v>
                </c:pt>
                <c:pt idx="157">
                  <c:v>33.597251121814033</c:v>
                </c:pt>
                <c:pt idx="158">
                  <c:v>33.739919375748613</c:v>
                </c:pt>
                <c:pt idx="159">
                  <c:v>33.881317315977952</c:v>
                </c:pt>
                <c:pt idx="160">
                  <c:v>34.021439618845548</c:v>
                </c:pt>
                <c:pt idx="161">
                  <c:v>34.160281008722862</c:v>
                </c:pt>
                <c:pt idx="162">
                  <c:v>34.297836258207944</c:v>
                </c:pt>
                <c:pt idx="163">
                  <c:v>34.434100188322233</c:v>
                </c:pt>
                <c:pt idx="164">
                  <c:v>34.5690676687056</c:v>
                </c:pt>
                <c:pt idx="165">
                  <c:v>34.702733617809407</c:v>
                </c:pt>
                <c:pt idx="166">
                  <c:v>34.835093003087955</c:v>
                </c:pt>
                <c:pt idx="167">
                  <c:v>34.966140841187865</c:v>
                </c:pt>
                <c:pt idx="168">
                  <c:v>35.09587219813573</c:v>
                </c:pt>
                <c:pt idx="169">
                  <c:v>35.224282189523883</c:v>
                </c:pt>
                <c:pt idx="170">
                  <c:v>35.351365980694304</c:v>
                </c:pt>
                <c:pt idx="171">
                  <c:v>35.477118786920641</c:v>
                </c:pt>
                <c:pt idx="172">
                  <c:v>35.60153587358834</c:v>
                </c:pt>
                <c:pt idx="173">
                  <c:v>35.724612556372897</c:v>
                </c:pt>
                <c:pt idx="174">
                  <c:v>35.846344201416301</c:v>
                </c:pt>
                <c:pt idx="175">
                  <c:v>35.966726225501368</c:v>
                </c:pt>
                <c:pt idx="176">
                  <c:v>36.085754096224434</c:v>
                </c:pt>
                <c:pt idx="177">
                  <c:v>36.203423332165904</c:v>
                </c:pt>
                <c:pt idx="178">
                  <c:v>36.319729503059023</c:v>
                </c:pt>
                <c:pt idx="179">
                  <c:v>36.434668229956671</c:v>
                </c:pt>
                <c:pt idx="180">
                  <c:v>36.548235185396223</c:v>
                </c:pt>
                <c:pt idx="181">
                  <c:v>36.660426093562478</c:v>
                </c:pt>
                <c:pt idx="182">
                  <c:v>36.771236730448656</c:v>
                </c:pt>
                <c:pt idx="183">
                  <c:v>36.880662924015439</c:v>
                </c:pt>
                <c:pt idx="184">
                  <c:v>36.988700554348</c:v>
                </c:pt>
                <c:pt idx="185">
                  <c:v>37.0953455538112</c:v>
                </c:pt>
                <c:pt idx="186">
                  <c:v>37.200593907202624</c:v>
                </c:pt>
                <c:pt idx="187">
                  <c:v>37.304441651903907</c:v>
                </c:pt>
                <c:pt idx="188">
                  <c:v>37.406884878029757</c:v>
                </c:pt>
                <c:pt idx="189">
                  <c:v>37.507919728575288</c:v>
                </c:pt>
                <c:pt idx="190">
                  <c:v>37.607542399561197</c:v>
                </c:pt>
                <c:pt idx="191">
                  <c:v>37.705749140176955</c:v>
                </c:pt>
                <c:pt idx="192">
                  <c:v>37.802536252922089</c:v>
                </c:pt>
                <c:pt idx="193">
                  <c:v>37.897900093745314</c:v>
                </c:pt>
                <c:pt idx="194">
                  <c:v>37.991837072181809</c:v>
                </c:pt>
                <c:pt idx="195">
                  <c:v>38.084343651488354</c:v>
                </c:pt>
                <c:pt idx="196">
                  <c:v>38.17541634877648</c:v>
                </c:pt>
                <c:pt idx="197">
                  <c:v>38.265051735143665</c:v>
                </c:pt>
                <c:pt idx="198">
                  <c:v>38.353246435802355</c:v>
                </c:pt>
                <c:pt idx="199">
                  <c:v>38.439997130207047</c:v>
                </c:pt>
                <c:pt idx="200">
                  <c:v>38.52530055217936</c:v>
                </c:pt>
                <c:pt idx="201">
                  <c:v>38.60915349003092</c:v>
                </c:pt>
                <c:pt idx="202">
                  <c:v>38.691552786684362</c:v>
                </c:pt>
                <c:pt idx="203">
                  <c:v>38.772495339792144</c:v>
                </c:pt>
                <c:pt idx="204">
                  <c:v>38.851978101853376</c:v>
                </c:pt>
                <c:pt idx="205">
                  <c:v>38.929998080328538</c:v>
                </c:pt>
                <c:pt idx="206">
                  <c:v>39.006552337752161</c:v>
                </c:pt>
                <c:pt idx="207">
                  <c:v>39.081637991843429</c:v>
                </c:pt>
                <c:pt idx="208">
                  <c:v>39.155252215614695</c:v>
                </c:pt>
                <c:pt idx="209">
                  <c:v>39.227392237477908</c:v>
                </c:pt>
                <c:pt idx="210">
                  <c:v>39.29805534134897</c:v>
                </c:pt>
                <c:pt idx="211">
                  <c:v>39.367238866749986</c:v>
                </c:pt>
                <c:pt idx="212">
                  <c:v>39.434940208909474</c:v>
                </c:pt>
                <c:pt idx="213">
                  <c:v>39.501156818860366</c:v>
                </c:pt>
                <c:pt idx="214">
                  <c:v>39.565886203536039</c:v>
                </c:pt>
                <c:pt idx="215">
                  <c:v>39.629125925864138</c:v>
                </c:pt>
                <c:pt idx="216">
                  <c:v>39.690873604858361</c:v>
                </c:pt>
                <c:pt idx="217">
                  <c:v>39.751126915708099</c:v>
                </c:pt>
                <c:pt idx="218">
                  <c:v>39.809883589865926</c:v>
                </c:pt>
                <c:pt idx="219">
                  <c:v>39.867141415133091</c:v>
                </c:pt>
                <c:pt idx="220">
                  <c:v>39.922898235742707</c:v>
                </c:pt>
                <c:pt idx="221">
                  <c:v>39.977151952440991</c:v>
                </c:pt>
                <c:pt idx="222">
                  <c:v>40.029900522566294</c:v>
                </c:pt>
                <c:pt idx="223">
                  <c:v>40.081141960125962</c:v>
                </c:pt>
                <c:pt idx="224">
                  <c:v>40.130874335871148</c:v>
                </c:pt>
                <c:pt idx="225">
                  <c:v>40.179095777369461</c:v>
                </c:pt>
                <c:pt idx="226">
                  <c:v>40.225804469075428</c:v>
                </c:pt>
                <c:pt idx="227">
                  <c:v>40.270998652398823</c:v>
                </c:pt>
                <c:pt idx="228">
                  <c:v>40.314676625770993</c:v>
                </c:pt>
                <c:pt idx="229">
                  <c:v>40.356836744708787</c:v>
                </c:pt>
                <c:pt idx="230">
                  <c:v>40.397477421876559</c:v>
                </c:pt>
                <c:pt idx="231">
                  <c:v>40.436597127145902</c:v>
                </c:pt>
                <c:pt idx="232">
                  <c:v>40.474194387653256</c:v>
                </c:pt>
                <c:pt idx="233">
                  <c:v>40.510267787855362</c:v>
                </c:pt>
                <c:pt idx="234">
                  <c:v>40.544815969582572</c:v>
                </c:pt>
                <c:pt idx="235">
                  <c:v>40.577837632089953</c:v>
                </c:pt>
                <c:pt idx="236">
                  <c:v>40.60933153210631</c:v>
                </c:pt>
                <c:pt idx="237">
                  <c:v>40.639296483880926</c:v>
                </c:pt>
                <c:pt idx="238">
                  <c:v>40.667731359228291</c:v>
                </c:pt>
                <c:pt idx="239">
                  <c:v>40.694635087570497</c:v>
                </c:pt>
                <c:pt idx="240">
                  <c:v>40.720006655977599</c:v>
                </c:pt>
                <c:pt idx="241">
                  <c:v>40.743845109205729</c:v>
                </c:pt>
                <c:pt idx="242">
                  <c:v>40.766149549733065</c:v>
                </c:pt>
                <c:pt idx="243">
                  <c:v>40.786919137793632</c:v>
                </c:pt>
                <c:pt idx="244">
                  <c:v>40.806153091408895</c:v>
                </c:pt>
                <c:pt idx="245">
                  <c:v>40.823850686417238</c:v>
                </c:pt>
                <c:pt idx="246">
                  <c:v>40.840011256501192</c:v>
                </c:pt>
                <c:pt idx="247">
                  <c:v>40.854634193212547</c:v>
                </c:pt>
                <c:pt idx="248">
                  <c:v>40.867718945995243</c:v>
                </c:pt>
                <c:pt idx="249">
                  <c:v>40.879265022206113</c:v>
                </c:pt>
                <c:pt idx="250">
                  <c:v>40.889271987133426</c:v>
                </c:pt>
                <c:pt idx="251">
                  <c:v>40.897739464013256</c:v>
                </c:pt>
                <c:pt idx="252">
                  <c:v>40.904667134043642</c:v>
                </c:pt>
                <c:pt idx="253">
                  <c:v>40.910054736396646</c:v>
                </c:pt>
                <c:pt idx="254">
                  <c:v>40.913902068228111</c:v>
                </c:pt>
                <c:pt idx="255">
                  <c:v>40.916208984685333</c:v>
                </c:pt>
                <c:pt idx="256">
                  <c:v>40.916975398912527</c:v>
                </c:pt>
                <c:pt idx="257">
                  <c:v>40.916201282054061</c:v>
                </c:pt>
                <c:pt idx="258">
                  <c:v>40.913886663255575</c:v>
                </c:pt>
                <c:pt idx="259">
                  <c:v>40.910031629662861</c:v>
                </c:pt>
                <c:pt idx="260">
                  <c:v>40.904636326418569</c:v>
                </c:pt>
                <c:pt idx="261">
                  <c:v>40.897700956656813</c:v>
                </c:pt>
                <c:pt idx="262">
                  <c:v>40.889225781495412</c:v>
                </c:pt>
                <c:pt idx="263">
                  <c:v>40.879211120026184</c:v>
                </c:pt>
                <c:pt idx="264">
                  <c:v>40.867657349302817</c:v>
                </c:pt>
                <c:pt idx="265">
                  <c:v>40.854564904326757</c:v>
                </c:pt>
                <c:pt idx="266">
                  <c:v>40.839934278030775</c:v>
                </c:pt>
                <c:pt idx="267">
                  <c:v>40.82376602126044</c:v>
                </c:pt>
                <c:pt idx="268">
                  <c:v>40.806060742753395</c:v>
                </c:pt>
                <c:pt idx="269">
                  <c:v>40.786819109116351</c:v>
                </c:pt>
                <c:pt idx="270">
                  <c:v>40.766041844800114</c:v>
                </c:pt>
                <c:pt idx="271">
                  <c:v>40.743729732072211</c:v>
                </c:pt>
                <c:pt idx="272">
                  <c:v>40.71988361098748</c:v>
                </c:pt>
                <c:pt idx="273">
                  <c:v>40.694504379356445</c:v>
                </c:pt>
                <c:pt idx="274">
                  <c:v>40.667592992711484</c:v>
                </c:pt>
                <c:pt idx="275">
                  <c:v>40.639150464270898</c:v>
                </c:pt>
                <c:pt idx="276">
                  <c:v>40.609177864900715</c:v>
                </c:pt>
                <c:pt idx="277">
                  <c:v>40.577676323074407</c:v>
                </c:pt>
                <c:pt idx="278">
                  <c:v>40.544647024830361</c:v>
                </c:pt>
                <c:pt idx="279">
                  <c:v>40.510091213727307</c:v>
                </c:pt>
                <c:pt idx="280">
                  <c:v>40.474010190797387</c:v>
                </c:pt>
                <c:pt idx="281">
                  <c:v>40.436405314497271</c:v>
                </c:pt>
                <c:pt idx="282">
                  <c:v>40.397278000656939</c:v>
                </c:pt>
                <c:pt idx="283">
                  <c:v>40.356629722426419</c:v>
                </c:pt>
                <c:pt idx="284">
                  <c:v>40.314462010220304</c:v>
                </c:pt>
                <c:pt idx="285">
                  <c:v>40.270776451660126</c:v>
                </c:pt>
                <c:pt idx="286">
                  <c:v>40.225574691514623</c:v>
                </c:pt>
                <c:pt idx="287">
                  <c:v>40.178858431637707</c:v>
                </c:pt>
                <c:pt idx="288">
                  <c:v>40.130629430904555</c:v>
                </c:pt>
                <c:pt idx="289">
                  <c:v>40.080889505145237</c:v>
                </c:pt>
                <c:pt idx="290">
                  <c:v>40.02964052707641</c:v>
                </c:pt>
                <c:pt idx="291">
                  <c:v>39.976884426230839</c:v>
                </c:pt>
                <c:pt idx="292">
                  <c:v>39.922623188884678</c:v>
                </c:pt>
                <c:pt idx="293">
                  <c:v>39.866858857982749</c:v>
                </c:pt>
                <c:pt idx="294">
                  <c:v>39.809593533061602</c:v>
                </c:pt>
                <c:pt idx="295">
                  <c:v>39.750829370170479</c:v>
                </c:pt>
                <c:pt idx="296">
                  <c:v>39.690568581790082</c:v>
                </c:pt>
                <c:pt idx="297">
                  <c:v>39.628813436749361</c:v>
                </c:pt>
                <c:pt idx="298">
                  <c:v>39.565566260140045</c:v>
                </c:pt>
                <c:pt idx="299">
                  <c:v>39.500829433229079</c:v>
                </c:pt>
                <c:pt idx="300">
                  <c:v>39.434605393369011</c:v>
                </c:pt>
                <c:pt idx="301">
                  <c:v>39.366896633906222</c:v>
                </c:pt>
                <c:pt idx="302">
                  <c:v>39.297705704087008</c:v>
                </c:pt>
                <c:pt idx="303">
                  <c:v>39.227035208961667</c:v>
                </c:pt>
                <c:pt idx="304">
                  <c:v>39.154887809286365</c:v>
                </c:pt>
                <c:pt idx="305">
                  <c:v>39.081266221422958</c:v>
                </c:pt>
                <c:pt idx="306">
                  <c:v>39.006173217236771</c:v>
                </c:pt>
                <c:pt idx="307">
                  <c:v>38.92961162399218</c:v>
                </c:pt>
                <c:pt idx="308">
                  <c:v>38.851584324246204</c:v>
                </c:pt>
                <c:pt idx="309">
                  <c:v>38.772094255739944</c:v>
                </c:pt>
                <c:pt idx="310">
                  <c:v>38.691144411288022</c:v>
                </c:pt>
                <c:pt idx="311">
                  <c:v>38.608737838665839</c:v>
                </c:pt>
                <c:pt idx="312">
                  <c:v>38.524877640494879</c:v>
                </c:pt>
                <c:pt idx="313">
                  <c:v>38.439566974125874</c:v>
                </c:pt>
                <c:pt idx="314">
                  <c:v>38.352809051519934</c:v>
                </c:pt>
                <c:pt idx="315">
                  <c:v>38.264607139127591</c:v>
                </c:pt>
                <c:pt idx="316">
                  <c:v>38.174964557765868</c:v>
                </c:pt>
                <c:pt idx="317">
                  <c:v>38.083884682493192</c:v>
                </c:pt>
                <c:pt idx="318">
                  <c:v>37.991370942482391</c:v>
                </c:pt>
                <c:pt idx="319">
                  <c:v>37.897426820891475</c:v>
                </c:pt>
                <c:pt idx="320">
                  <c:v>37.802055854732657</c:v>
                </c:pt>
                <c:pt idx="321">
                  <c:v>37.705261634738989</c:v>
                </c:pt>
                <c:pt idx="322">
                  <c:v>37.607047805229364</c:v>
                </c:pt>
                <c:pt idx="323">
                  <c:v>37.507418063971144</c:v>
                </c:pt>
                <c:pt idx="324">
                  <c:v>37.406376162041063</c:v>
                </c:pt>
                <c:pt idx="325">
                  <c:v>37.303925903683904</c:v>
                </c:pt>
                <c:pt idx="326">
                  <c:v>37.200071146169336</c:v>
                </c:pt>
                <c:pt idx="327">
                  <c:v>37.094815799646646</c:v>
                </c:pt>
                <c:pt idx="328">
                  <c:v>36.988163826997543</c:v>
                </c:pt>
                <c:pt idx="329">
                  <c:v>36.880119243686934</c:v>
                </c:pt>
                <c:pt idx="330">
                  <c:v>36.770686117611774</c:v>
                </c:pt>
                <c:pt idx="331">
                  <c:v>36.659868568947871</c:v>
                </c:pt>
                <c:pt idx="332">
                  <c:v>36.547670769994781</c:v>
                </c:pt>
                <c:pt idx="333">
                  <c:v>36.434096945018752</c:v>
                </c:pt>
                <c:pt idx="334">
                  <c:v>36.319151370093593</c:v>
                </c:pt>
                <c:pt idx="335">
                  <c:v>36.202838372939766</c:v>
                </c:pt>
                <c:pt idx="336">
                  <c:v>36.085162332761406</c:v>
                </c:pt>
                <c:pt idx="337">
                  <c:v>35.966127680081449</c:v>
                </c:pt>
                <c:pt idx="338">
                  <c:v>35.845738896574815</c:v>
                </c:pt>
                <c:pt idx="339">
                  <c:v>35.724000514899686</c:v>
                </c:pt>
                <c:pt idx="340">
                  <c:v>35.600917118526866</c:v>
                </c:pt>
                <c:pt idx="341">
                  <c:v>35.476493341567142</c:v>
                </c:pt>
                <c:pt idx="342">
                  <c:v>35.350733868596905</c:v>
                </c:pt>
                <c:pt idx="343">
                  <c:v>35.223643434481701</c:v>
                </c:pt>
                <c:pt idx="344">
                  <c:v>35.095226824198001</c:v>
                </c:pt>
                <c:pt idx="345">
                  <c:v>34.96548887265304</c:v>
                </c:pt>
                <c:pt idx="346">
                  <c:v>34.834434464502756</c:v>
                </c:pt>
                <c:pt idx="347">
                  <c:v>34.702068533967925</c:v>
                </c:pt>
                <c:pt idx="348">
                  <c:v>34.568396064648333</c:v>
                </c:pt>
                <c:pt idx="349">
                  <c:v>34.433422089335231</c:v>
                </c:pt>
                <c:pt idx="350">
                  <c:v>34.297151689821717</c:v>
                </c:pt>
                <c:pt idx="351">
                  <c:v>34.159589996711532</c:v>
                </c:pt>
                <c:pt idx="352">
                  <c:v>34.020742189225835</c:v>
                </c:pt>
                <c:pt idx="353">
                  <c:v>33.880613495008198</c:v>
                </c:pt>
                <c:pt idx="354">
                  <c:v>33.739209189927799</c:v>
                </c:pt>
                <c:pt idx="355">
                  <c:v>33.596534597880776</c:v>
                </c:pt>
                <c:pt idx="356">
                  <c:v>33.45259509058981</c:v>
                </c:pt>
                <c:pt idx="357">
                  <c:v>33.307396087401834</c:v>
                </c:pt>
                <c:pt idx="358">
                  <c:v>33.160943055084026</c:v>
                </c:pt>
                <c:pt idx="359">
                  <c:v>33.01324150761797</c:v>
                </c:pt>
                <c:pt idx="360">
                  <c:v>32.86429700599205</c:v>
                </c:pt>
                <c:pt idx="361">
                  <c:v>32.714115157992111</c:v>
                </c:pt>
                <c:pt idx="362">
                  <c:v>32.562701617990271</c:v>
                </c:pt>
                <c:pt idx="363">
                  <c:v>32.410062086732076</c:v>
                </c:pt>
                <c:pt idx="364">
                  <c:v>32.256202311121847</c:v>
                </c:pt>
                <c:pt idx="365">
                  <c:v>32.101128084006326</c:v>
                </c:pt>
                <c:pt idx="366">
                  <c:v>31.944845243956539</c:v>
                </c:pt>
                <c:pt idx="367">
                  <c:v>31.787359675048009</c:v>
                </c:pt>
                <c:pt idx="368">
                  <c:v>31.628677306639194</c:v>
                </c:pt>
                <c:pt idx="369">
                  <c:v>31.468804113148273</c:v>
                </c:pt>
                <c:pt idx="370">
                  <c:v>31.307746113828166</c:v>
                </c:pt>
                <c:pt idx="371">
                  <c:v>31.14550937253998</c:v>
                </c:pt>
                <c:pt idx="372">
                  <c:v>30.982099997524607</c:v>
                </c:pt>
                <c:pt idx="373">
                  <c:v>30.817524141172829</c:v>
                </c:pt>
                <c:pt idx="374">
                  <c:v>30.651787999793626</c:v>
                </c:pt>
                <c:pt idx="375">
                  <c:v>30.48489781338094</c:v>
                </c:pt>
                <c:pt idx="376">
                  <c:v>30.316859865378667</c:v>
                </c:pt>
                <c:pt idx="377">
                  <c:v>30.147680482444152</c:v>
                </c:pt>
                <c:pt idx="378">
                  <c:v>29.97736603420995</c:v>
                </c:pt>
                <c:pt idx="379">
                  <c:v>29.805922933044002</c:v>
                </c:pt>
                <c:pt idx="380">
                  <c:v>29.633357633808252</c:v>
                </c:pt>
                <c:pt idx="381">
                  <c:v>29.459676633615565</c:v>
                </c:pt>
                <c:pt idx="382">
                  <c:v>29.28488647158516</c:v>
                </c:pt>
                <c:pt idx="383">
                  <c:v>29.108993728596367</c:v>
                </c:pt>
                <c:pt idx="384">
                  <c:v>28.932005027040901</c:v>
                </c:pt>
                <c:pt idx="385">
                  <c:v>28.753927030573475</c:v>
                </c:pt>
                <c:pt idx="386">
                  <c:v>28.574766443860966</c:v>
                </c:pt>
                <c:pt idx="387">
                  <c:v>28.394530012329941</c:v>
                </c:pt>
                <c:pt idx="388">
                  <c:v>28.213224521912721</c:v>
                </c:pt>
                <c:pt idx="389">
                  <c:v>28.030856798791863</c:v>
                </c:pt>
                <c:pt idx="390">
                  <c:v>27.847433709143171</c:v>
                </c:pt>
                <c:pt idx="391">
                  <c:v>27.662962158877175</c:v>
                </c:pt>
                <c:pt idx="392">
                  <c:v>27.477449093379143</c:v>
                </c:pt>
                <c:pt idx="393">
                  <c:v>27.290901497247546</c:v>
                </c:pt>
                <c:pt idx="394">
                  <c:v>27.103326394031122</c:v>
                </c:pt>
                <c:pt idx="395">
                  <c:v>26.914730845964421</c:v>
                </c:pt>
                <c:pt idx="396">
                  <c:v>26.725121953701908</c:v>
                </c:pt>
                <c:pt idx="397">
                  <c:v>26.534506856050662</c:v>
                </c:pt>
                <c:pt idx="398">
                  <c:v>26.342892729701518</c:v>
                </c:pt>
                <c:pt idx="399">
                  <c:v>26.150286788958944</c:v>
                </c:pt>
                <c:pt idx="400">
                  <c:v>25.956696285469384</c:v>
                </c:pt>
                <c:pt idx="401">
                  <c:v>25.762128507948226</c:v>
                </c:pt>
                <c:pt idx="402">
                  <c:v>25.566590781905404</c:v>
                </c:pt>
                <c:pt idx="403">
                  <c:v>25.370090469369572</c:v>
                </c:pt>
                <c:pt idx="404">
                  <c:v>25.172634968610932</c:v>
                </c:pt>
                <c:pt idx="405">
                  <c:v>24.974231713862689</c:v>
                </c:pt>
                <c:pt idx="406">
                  <c:v>24.774888175041127</c:v>
                </c:pt>
                <c:pt idx="407">
                  <c:v>24.574611857464408</c:v>
                </c:pt>
                <c:pt idx="408">
                  <c:v>24.373410301569976</c:v>
                </c:pt>
                <c:pt idx="409">
                  <c:v>24.171291082630624</c:v>
                </c:pt>
                <c:pt idx="410">
                  <c:v>23.96826181046935</c:v>
                </c:pt>
                <c:pt idx="411">
                  <c:v>23.764330129172791</c:v>
                </c:pt>
                <c:pt idx="412">
                  <c:v>23.559503716803452</c:v>
                </c:pt>
                <c:pt idx="413">
                  <c:v>23.353790285110595</c:v>
                </c:pt>
                <c:pt idx="414">
                  <c:v>23.147197579239936</c:v>
                </c:pt>
                <c:pt idx="415">
                  <c:v>22.939733377442003</c:v>
                </c:pt>
                <c:pt idx="416">
                  <c:v>22.731405490779284</c:v>
                </c:pt>
                <c:pt idx="417">
                  <c:v>22.522221762832167</c:v>
                </c:pt>
                <c:pt idx="418">
                  <c:v>22.312190069403592</c:v>
                </c:pt>
                <c:pt idx="419">
                  <c:v>22.101318318222567</c:v>
                </c:pt>
                <c:pt idx="420">
                  <c:v>21.889614448646391</c:v>
                </c:pt>
                <c:pt idx="421">
                  <c:v>21.677086431361776</c:v>
                </c:pt>
                <c:pt idx="422">
                  <c:v>21.463742268084737</c:v>
                </c:pt>
                <c:pt idx="423">
                  <c:v>21.24958999125932</c:v>
                </c:pt>
                <c:pt idx="424">
                  <c:v>21.034637663755181</c:v>
                </c:pt>
                <c:pt idx="425">
                  <c:v>20.818893378564034</c:v>
                </c:pt>
                <c:pt idx="426">
                  <c:v>20.60236525849491</c:v>
                </c:pt>
                <c:pt idx="427">
                  <c:v>20.385061455868385</c:v>
                </c:pt>
                <c:pt idx="428">
                  <c:v>20.166990152209593</c:v>
                </c:pt>
                <c:pt idx="429">
                  <c:v>19.948159557940222</c:v>
                </c:pt>
                <c:pt idx="430">
                  <c:v>19.728577912069387</c:v>
                </c:pt>
                <c:pt idx="431">
                  <c:v>19.508253481883404</c:v>
                </c:pt>
                <c:pt idx="432">
                  <c:v>19.287194562634568</c:v>
                </c:pt>
                <c:pt idx="433">
                  <c:v>19.065409477228791</c:v>
                </c:pt>
                <c:pt idx="434">
                  <c:v>18.842906575912281</c:v>
                </c:pt>
                <c:pt idx="435">
                  <c:v>18.619694235957137</c:v>
                </c:pt>
                <c:pt idx="436">
                  <c:v>13.872710628973985</c:v>
                </c:pt>
                <c:pt idx="437">
                  <c:v>13.70332973809621</c:v>
                </c:pt>
                <c:pt idx="438">
                  <c:v>13.533432914522219</c:v>
                </c:pt>
                <c:pt idx="439">
                  <c:v>13.363026554896331</c:v>
                </c:pt>
                <c:pt idx="440">
                  <c:v>13.192117075046973</c:v>
                </c:pt>
                <c:pt idx="441">
                  <c:v>13.020710909745146</c:v>
                </c:pt>
                <c:pt idx="442">
                  <c:v>12.848814512462136</c:v>
                </c:pt>
                <c:pt idx="443">
                  <c:v>12.676434355126549</c:v>
                </c:pt>
                <c:pt idx="444">
                  <c:v>12.503576927880637</c:v>
                </c:pt>
                <c:pt idx="445">
                  <c:v>12.330248738835948</c:v>
                </c:pt>
                <c:pt idx="446">
                  <c:v>12.15645631382829</c:v>
                </c:pt>
                <c:pt idx="447">
                  <c:v>11.982206196172037</c:v>
                </c:pt>
                <c:pt idx="448">
                  <c:v>11.807504946413763</c:v>
                </c:pt>
                <c:pt idx="449">
                  <c:v>11.632359142085253</c:v>
                </c:pt>
                <c:pt idx="450">
                  <c:v>11.456775377455831</c:v>
                </c:pt>
                <c:pt idx="451">
                  <c:v>11.280760263284115</c:v>
                </c:pt>
                <c:pt idx="452">
                  <c:v>11.104320426569105</c:v>
                </c:pt>
                <c:pt idx="453">
                  <c:v>10.927462510300671</c:v>
                </c:pt>
                <c:pt idx="454">
                  <c:v>10.750193173209453</c:v>
                </c:pt>
                <c:pt idx="455">
                  <c:v>10.572519089516152</c:v>
                </c:pt>
                <c:pt idx="456">
                  <c:v>10.394446948680251</c:v>
                </c:pt>
                <c:pt idx="457">
                  <c:v>10.215983455148153</c:v>
                </c:pt>
                <c:pt idx="458">
                  <c:v>10.037135328100753</c:v>
                </c:pt>
                <c:pt idx="459">
                  <c:v>9.857909301200463</c:v>
                </c:pt>
                <c:pt idx="460">
                  <c:v>9.6783121223376956</c:v>
                </c:pt>
                <c:pt idx="461">
                  <c:v>9.4983505533767847</c:v>
                </c:pt>
                <c:pt idx="462">
                  <c:v>9.3180313699014263</c:v>
                </c:pt>
                <c:pt idx="463">
                  <c:v>9.137361360959563</c:v>
                </c:pt>
                <c:pt idx="464">
                  <c:v>8.9563473288077642</c:v>
                </c:pt>
                <c:pt idx="465">
                  <c:v>8.7749960886551452</c:v>
                </c:pt>
                <c:pt idx="466">
                  <c:v>8.5933144684067493</c:v>
                </c:pt>
                <c:pt idx="467">
                  <c:v>8.411309308406496</c:v>
                </c:pt>
                <c:pt idx="468">
                  <c:v>8.2289874611796243</c:v>
                </c:pt>
                <c:pt idx="469">
                  <c:v>8.046355791174701</c:v>
                </c:pt>
                <c:pt idx="470">
                  <c:v>7.8634211745051816</c:v>
                </c:pt>
                <c:pt idx="471">
                  <c:v>7.6801904986905072</c:v>
                </c:pt>
                <c:pt idx="472">
                  <c:v>7.4966706623967987</c:v>
                </c:pt>
                <c:pt idx="473">
                  <c:v>7.3128685751771165</c:v>
                </c:pt>
                <c:pt idx="474">
                  <c:v>7.1287911572113174</c:v>
                </c:pt>
                <c:pt idx="475">
                  <c:v>6.944445339045509</c:v>
                </c:pt>
                <c:pt idx="476">
                  <c:v>6.7598380613311111</c:v>
                </c:pt>
                <c:pt idx="477">
                  <c:v>6.5749762745635412</c:v>
                </c:pt>
                <c:pt idx="478">
                  <c:v>6.3898669388205223</c:v>
                </c:pt>
                <c:pt idx="479">
                  <c:v>6.2045170235000429</c:v>
                </c:pt>
                <c:pt idx="480">
                  <c:v>6.0189335070579499</c:v>
                </c:pt>
                <c:pt idx="481">
                  <c:v>5.8331233767452142</c:v>
                </c:pt>
                <c:pt idx="482">
                  <c:v>5.6470936283448578</c:v>
                </c:pt>
                <c:pt idx="483">
                  <c:v>5.4608512659085608</c:v>
                </c:pt>
                <c:pt idx="484">
                  <c:v>5.2744033014929554</c:v>
                </c:pt>
                <c:pt idx="485">
                  <c:v>5.0877567548956266</c:v>
                </c:pt>
                <c:pt idx="486">
                  <c:v>4.9009186533908107</c:v>
                </c:pt>
                <c:pt idx="487">
                  <c:v>4.7138960314648202</c:v>
                </c:pt>
                <c:pt idx="488">
                  <c:v>4.5266959305511909</c:v>
                </c:pt>
                <c:pt idx="489">
                  <c:v>4.339325398765574</c:v>
                </c:pt>
                <c:pt idx="490">
                  <c:v>4.1517914906403721</c:v>
                </c:pt>
                <c:pt idx="491">
                  <c:v>3.9641012668591338</c:v>
                </c:pt>
                <c:pt idx="492">
                  <c:v>3.7762617939907184</c:v>
                </c:pt>
                <c:pt idx="493">
                  <c:v>3.5882801442232424</c:v>
                </c:pt>
                <c:pt idx="494">
                  <c:v>3.4001633950978012</c:v>
                </c:pt>
                <c:pt idx="495">
                  <c:v>3.2119186292420081</c:v>
                </c:pt>
                <c:pt idx="496">
                  <c:v>3.0235529341033267</c:v>
                </c:pt>
                <c:pt idx="497">
                  <c:v>2.8350734016822288</c:v>
                </c:pt>
                <c:pt idx="498">
                  <c:v>2.6464871282651794</c:v>
                </c:pt>
                <c:pt idx="499">
                  <c:v>2.4578012141574601</c:v>
                </c:pt>
                <c:pt idx="500">
                  <c:v>2.2690227634158404</c:v>
                </c:pt>
                <c:pt idx="501">
                  <c:v>2.0801588835811118</c:v>
                </c:pt>
                <c:pt idx="502">
                  <c:v>1.8912166854104839</c:v>
                </c:pt>
                <c:pt idx="503">
                  <c:v>1.7022032826098659</c:v>
                </c:pt>
                <c:pt idx="504">
                  <c:v>1.5131257915660337</c:v>
                </c:pt>
                <c:pt idx="505">
                  <c:v>1.3239913310786953</c:v>
                </c:pt>
                <c:pt idx="506">
                  <c:v>1.1348070220924695</c:v>
                </c:pt>
                <c:pt idx="507">
                  <c:v>0.94557998742877791</c:v>
                </c:pt>
                <c:pt idx="508">
                  <c:v>0.75631735151767232</c:v>
                </c:pt>
                <c:pt idx="509">
                  <c:v>0.56702624012959724</c:v>
                </c:pt>
                <c:pt idx="510">
                  <c:v>0.37771378010710366</c:v>
                </c:pt>
                <c:pt idx="511">
                  <c:v>0.18838709909652232</c:v>
                </c:pt>
                <c:pt idx="512">
                  <c:v>-9.4667472039350266E-4</c:v>
                </c:pt>
                <c:pt idx="513">
                  <c:v>-0.19028041289484501</c:v>
                </c:pt>
                <c:pt idx="514">
                  <c:v>-0.37960698697937539</c:v>
                </c:pt>
                <c:pt idx="515">
                  <c:v>-0.5689192687962572</c:v>
                </c:pt>
                <c:pt idx="516">
                  <c:v>-0.75821013070586907</c:v>
                </c:pt>
                <c:pt idx="517">
                  <c:v>-0.94747244587505297</c:v>
                </c:pt>
                <c:pt idx="518">
                  <c:v>-1.1366990885454404</c:v>
                </c:pt>
                <c:pt idx="519">
                  <c:v>-1.3258829343017384</c:v>
                </c:pt>
                <c:pt idx="520">
                  <c:v>-1.5150168603399652</c:v>
                </c:pt>
                <c:pt idx="521">
                  <c:v>-1.7040937457356251</c:v>
                </c:pt>
                <c:pt idx="522">
                  <c:v>-1.8931064717118122</c:v>
                </c:pt>
                <c:pt idx="523">
                  <c:v>-2.0820479219072334</c:v>
                </c:pt>
                <c:pt idx="524">
                  <c:v>-2.2709109826441414</c:v>
                </c:pt>
                <c:pt idx="525">
                  <c:v>-2.4596885431961648</c:v>
                </c:pt>
                <c:pt idx="526">
                  <c:v>-2.648373496056029</c:v>
                </c:pt>
                <c:pt idx="527">
                  <c:v>-2.8369587372031551</c:v>
                </c:pt>
                <c:pt idx="528">
                  <c:v>-3.0254371663711255</c:v>
                </c:pt>
                <c:pt idx="529">
                  <c:v>-3.2138016873150148</c:v>
                </c:pt>
                <c:pt idx="530">
                  <c:v>-3.4020452080785581</c:v>
                </c:pt>
                <c:pt idx="531">
                  <c:v>-3.5901606412611708</c:v>
                </c:pt>
                <c:pt idx="532">
                  <c:v>-3.7781409042847862</c:v>
                </c:pt>
                <c:pt idx="533">
                  <c:v>-3.9659789196605169</c:v>
                </c:pt>
                <c:pt idx="534">
                  <c:v>-4.1536676152551237</c:v>
                </c:pt>
                <c:pt idx="535">
                  <c:v>-4.3411999245572837</c:v>
                </c:pt>
                <c:pt idx="536">
                  <c:v>-4.5285687869436426</c:v>
                </c:pt>
                <c:pt idx="537">
                  <c:v>-4.7157671479446535</c:v>
                </c:pt>
                <c:pt idx="538">
                  <c:v>-4.9027879595101709</c:v>
                </c:pt>
                <c:pt idx="539">
                  <c:v>-5.0896241802748206</c:v>
                </c:pt>
                <c:pt idx="540">
                  <c:v>-5.2762687758230991</c:v>
                </c:pt>
                <c:pt idx="541">
                  <c:v>-5.4627147189542287</c:v>
                </c:pt>
                <c:pt idx="542">
                  <c:v>-5.6489549899467262</c:v>
                </c:pt>
                <c:pt idx="543">
                  <c:v>-5.8349825768227017</c:v>
                </c:pt>
                <c:pt idx="544">
                  <c:v>-6.0207904756118564</c:v>
                </c:pt>
                <c:pt idx="545">
                  <c:v>-6.2063716906151871</c:v>
                </c:pt>
                <c:pt idx="546">
                  <c:v>-6.3917192346683729</c:v>
                </c:pt>
                <c:pt idx="547">
                  <c:v>-6.5768261294048429</c:v>
                </c:pt>
                <c:pt idx="548">
                  <c:v>-6.7616854055185156</c:v>
                </c:pt>
                <c:pt idx="549">
                  <c:v>-6.9462901030261923</c:v>
                </c:pt>
                <c:pt idx="550">
                  <c:v>-7.130633271529601</c:v>
                </c:pt>
                <c:pt idx="551">
                  <c:v>-7.314707970477083</c:v>
                </c:pt>
                <c:pt idx="552">
                  <c:v>-7.4985072694249046</c:v>
                </c:pt>
                <c:pt idx="553">
                  <c:v>-7.6820242482981849</c:v>
                </c:pt>
                <c:pt idx="554">
                  <c:v>-7.8652519976514448</c:v>
                </c:pt>
                <c:pt idx="555">
                  <c:v>-8.0481836189287481</c:v>
                </c:pt>
                <c:pt idx="556">
                  <c:v>-8.2308122247234259</c:v>
                </c:pt>
                <c:pt idx="557">
                  <c:v>-8.4131309390373961</c:v>
                </c:pt>
                <c:pt idx="558">
                  <c:v>-8.5951328975400472</c:v>
                </c:pt>
                <c:pt idx="559">
                  <c:v>-8.7768112478266715</c:v>
                </c:pt>
                <c:pt idx="560">
                  <c:v>-8.9581591496764705</c:v>
                </c:pt>
                <c:pt idx="561">
                  <c:v>-9.1391697753100818</c:v>
                </c:pt>
                <c:pt idx="562">
                  <c:v>-9.3198363096466537</c:v>
                </c:pt>
                <c:pt idx="563">
                  <c:v>-9.5001519505604293</c:v>
                </c:pt>
                <c:pt idx="564">
                  <c:v>-9.6801099091368439</c:v>
                </c:pt>
                <c:pt idx="565">
                  <c:v>-9.8597034099281409</c:v>
                </c:pt>
                <c:pt idx="566">
                  <c:v>-10.03892569120846</c:v>
                </c:pt>
                <c:pt idx="567">
                  <c:v>-10.217770005228417</c:v>
                </c:pt>
                <c:pt idx="568">
                  <c:v>-10.396229618469153</c:v>
                </c:pt>
                <c:pt idx="569">
                  <c:v>-10.574297811895869</c:v>
                </c:pt>
                <c:pt idx="570">
                  <c:v>-10.75196788121079</c:v>
                </c:pt>
                <c:pt idx="571">
                  <c:v>-10.929233137105568</c:v>
                </c:pt>
                <c:pt idx="572">
                  <c:v>-11.106086905513161</c:v>
                </c:pt>
                <c:pt idx="573">
                  <c:v>-11.282522527859101</c:v>
                </c:pt>
                <c:pt idx="574">
                  <c:v>-11.458533361312178</c:v>
                </c:pt>
                <c:pt idx="575">
                  <c:v>-11.634112779034574</c:v>
                </c:pt>
                <c:pt idx="576">
                  <c:v>-11.809254170431329</c:v>
                </c:pt>
                <c:pt idx="577">
                  <c:v>-11.983950941399266</c:v>
                </c:pt>
                <c:pt idx="578">
                  <c:v>-12.158196514575229</c:v>
                </c:pt>
                <c:pt idx="579">
                  <c:v>-12.331984329583738</c:v>
                </c:pt>
                <c:pt idx="580">
                  <c:v>-12.505307843283996</c:v>
                </c:pt>
                <c:pt idx="581">
                  <c:v>-12.678160530016218</c:v>
                </c:pt>
                <c:pt idx="582">
                  <c:v>-12.850535881847334</c:v>
                </c:pt>
                <c:pt idx="583">
                  <c:v>-13.022427408816023</c:v>
                </c:pt>
                <c:pt idx="584">
                  <c:v>-13.193828639177045</c:v>
                </c:pt>
                <c:pt idx="585">
                  <c:v>-13.364733119644917</c:v>
                </c:pt>
                <c:pt idx="586">
                  <c:v>-13.53513441563687</c:v>
                </c:pt>
                <c:pt idx="587">
                  <c:v>-13.705026111515119</c:v>
                </c:pt>
                <c:pt idx="588">
                  <c:v>-13.874401810828401</c:v>
                </c:pt>
                <c:pt idx="589">
                  <c:v>-14.043255136552819</c:v>
                </c:pt>
                <c:pt idx="590">
                  <c:v>-14.211579731331938</c:v>
                </c:pt>
                <c:pt idx="591">
                  <c:v>-14.379369257716112</c:v>
                </c:pt>
                <c:pt idx="592">
                  <c:v>-14.546617398401137</c:v>
                </c:pt>
                <c:pt idx="593">
                  <c:v>-14.713317856466052</c:v>
                </c:pt>
                <c:pt idx="594">
                  <c:v>-14.879464355610247</c:v>
                </c:pt>
                <c:pt idx="595">
                  <c:v>-15.045050640389764</c:v>
                </c:pt>
                <c:pt idx="596">
                  <c:v>-15.210070476452803</c:v>
                </c:pt>
                <c:pt idx="597">
                  <c:v>-15.374517650774459</c:v>
                </c:pt>
                <c:pt idx="598">
                  <c:v>-20.604534392933736</c:v>
                </c:pt>
                <c:pt idx="599">
                  <c:v>-20.821054714959136</c:v>
                </c:pt>
                <c:pt idx="600">
                  <c:v>-21.036791120731884</c:v>
                </c:pt>
                <c:pt idx="601">
                  <c:v>-21.251735487739602</c:v>
                </c:pt>
                <c:pt idx="602">
                  <c:v>-21.465879723290286</c:v>
                </c:pt>
                <c:pt idx="603">
                  <c:v>-21.679215764817044</c:v>
                </c:pt>
                <c:pt idx="604">
                  <c:v>-21.89173558018161</c:v>
                </c:pt>
                <c:pt idx="605">
                  <c:v>-22.103431167976776</c:v>
                </c:pt>
                <c:pt idx="606">
                  <c:v>-22.31429455782764</c:v>
                </c:pt>
                <c:pt idx="607">
                  <c:v>-22.524317810691699</c:v>
                </c:pt>
                <c:pt idx="608">
                  <c:v>-22.733493019157748</c:v>
                </c:pt>
                <c:pt idx="609">
                  <c:v>-22.941812307743596</c:v>
                </c:pt>
                <c:pt idx="610">
                  <c:v>-23.149267833192582</c:v>
                </c:pt>
                <c:pt idx="611">
                  <c:v>-23.35585178476888</c:v>
                </c:pt>
                <c:pt idx="612">
                  <c:v>-23.561556384551562</c:v>
                </c:pt>
                <c:pt idx="613">
                  <c:v>-23.766373887727436</c:v>
                </c:pt>
                <c:pt idx="614">
                  <c:v>-23.970296582882675</c:v>
                </c:pt>
                <c:pt idx="615">
                  <c:v>-24.1733167922931</c:v>
                </c:pt>
                <c:pt idx="616">
                  <c:v>-24.375426872213286</c:v>
                </c:pt>
                <c:pt idx="617">
                  <c:v>-24.576619213164328</c:v>
                </c:pt>
                <c:pt idx="618">
                  <c:v>-24.776886240220367</c:v>
                </c:pt>
                <c:pt idx="619">
                  <c:v>-24.976220413293763</c:v>
                </c:pt>
                <c:pt idx="620">
                  <c:v>-25.174614227418971</c:v>
                </c:pt>
                <c:pt idx="621">
                  <c:v>-25.372060213035137</c:v>
                </c:pt>
                <c:pt idx="622">
                  <c:v>-25.568550936267314</c:v>
                </c:pt>
                <c:pt idx="623">
                  <c:v>-25.764078999206333</c:v>
                </c:pt>
                <c:pt idx="624">
                  <c:v>-25.958637040187362</c:v>
                </c:pt>
                <c:pt idx="625">
                  <c:v>-26.152217734067047</c:v>
                </c:pt>
                <c:pt idx="626">
                  <c:v>-26.344813792499338</c:v>
                </c:pt>
                <c:pt idx="627">
                  <c:v>-26.536417964209853</c:v>
                </c:pt>
                <c:pt idx="628">
                  <c:v>-26.727023035268932</c:v>
                </c:pt>
                <c:pt idx="629">
                  <c:v>-26.916621829363216</c:v>
                </c:pt>
                <c:pt idx="630">
                  <c:v>-27.105207208065856</c:v>
                </c:pt>
                <c:pt idx="631">
                  <c:v>-27.292772071105244</c:v>
                </c:pt>
                <c:pt idx="632">
                  <c:v>-27.479309356632385</c:v>
                </c:pt>
                <c:pt idx="633">
                  <c:v>-27.664812041486734</c:v>
                </c:pt>
                <c:pt idx="634">
                  <c:v>-27.849273141460642</c:v>
                </c:pt>
                <c:pt idx="635">
                  <c:v>-28.032685711562319</c:v>
                </c:pt>
                <c:pt idx="636">
                  <c:v>-28.215042846277278</c:v>
                </c:pt>
                <c:pt idx="637">
                  <c:v>-28.396337679828378</c:v>
                </c:pt>
                <c:pt idx="638">
                  <c:v>-28.576563386434298</c:v>
                </c:pt>
                <c:pt idx="639">
                  <c:v>-28.755713180566502</c:v>
                </c:pt>
                <c:pt idx="640">
                  <c:v>-28.933780317204771</c:v>
                </c:pt>
                <c:pt idx="641">
                  <c:v>-29.11075809209111</c:v>
                </c:pt>
                <c:pt idx="642">
                  <c:v>-29.286639841982183</c:v>
                </c:pt>
                <c:pt idx="643">
                  <c:v>-29.461418944900181</c:v>
                </c:pt>
                <c:pt idx="644">
                  <c:v>-29.635088820382144</c:v>
                </c:pt>
                <c:pt idx="645">
                  <c:v>-29.807642929727702</c:v>
                </c:pt>
                <c:pt idx="646">
                  <c:v>-29.979074776245284</c:v>
                </c:pt>
                <c:pt idx="647">
                  <c:v>-30.149377905496699</c:v>
                </c:pt>
                <c:pt idx="648">
                  <c:v>-30.318545905540155</c:v>
                </c:pt>
                <c:pt idx="649">
                  <c:v>-30.486572407171671</c:v>
                </c:pt>
                <c:pt idx="650">
                  <c:v>-30.653451084164864</c:v>
                </c:pt>
                <c:pt idx="651">
                  <c:v>-30.819175653509149</c:v>
                </c:pt>
                <c:pt idx="652">
                  <c:v>-30.983739875646307</c:v>
                </c:pt>
                <c:pt idx="653">
                  <c:v>-31.147137554705377</c:v>
                </c:pt>
                <c:pt idx="654">
                  <c:v>-31.309362538735918</c:v>
                </c:pt>
                <c:pt idx="655">
                  <c:v>-31.470408719939702</c:v>
                </c:pt>
                <c:pt idx="656">
                  <c:v>-31.63027003490059</c:v>
                </c:pt>
                <c:pt idx="657">
                  <c:v>-31.788940464812882</c:v>
                </c:pt>
                <c:pt idx="658">
                  <c:v>-31.946414035707889</c:v>
                </c:pt>
                <c:pt idx="659">
                  <c:v>-32.102684818678874</c:v>
                </c:pt>
                <c:pt idx="660">
                  <c:v>-32.257746930104261</c:v>
                </c:pt>
                <c:pt idx="661">
                  <c:v>-32.411594531869191</c:v>
                </c:pt>
                <c:pt idx="662">
                  <c:v>-32.564221831585265</c:v>
                </c:pt>
                <c:pt idx="663">
                  <c:v>-32.71562308280869</c:v>
                </c:pt>
                <c:pt idx="664">
                  <c:v>-32.865792585256592</c:v>
                </c:pt>
                <c:pt idx="665">
                  <c:v>-33.014724685021648</c:v>
                </c:pt>
                <c:pt idx="666">
                  <c:v>-33.162413774784966</c:v>
                </c:pt>
                <c:pt idx="667">
                  <c:v>-33.308854294027185</c:v>
                </c:pt>
                <c:pt idx="668">
                  <c:v>-33.454040729237846</c:v>
                </c:pt>
                <c:pt idx="669">
                  <c:v>-33.597967614122958</c:v>
                </c:pt>
                <c:pt idx="670">
                  <c:v>-33.740629529810811</c:v>
                </c:pt>
                <c:pt idx="671">
                  <c:v>-33.882021105056012</c:v>
                </c:pt>
                <c:pt idx="672">
                  <c:v>-34.022137016441697</c:v>
                </c:pt>
                <c:pt idx="673">
                  <c:v>-34.160971988579945</c:v>
                </c:pt>
                <c:pt idx="674">
                  <c:v>-34.298520794310463</c:v>
                </c:pt>
                <c:pt idx="675">
                  <c:v>-34.434778254897282</c:v>
                </c:pt>
                <c:pt idx="676">
                  <c:v>-34.569739240223846</c:v>
                </c:pt>
                <c:pt idx="677">
                  <c:v>-34.70339866898609</c:v>
                </c:pt>
                <c:pt idx="678">
                  <c:v>-34.835751508883774</c:v>
                </c:pt>
                <c:pt idx="679">
                  <c:v>-34.96679277680996</c:v>
                </c:pt>
                <c:pt idx="680">
                  <c:v>-35.096517539038615</c:v>
                </c:pt>
                <c:pt idx="681">
                  <c:v>-35.224920911410372</c:v>
                </c:pt>
                <c:pt idx="682">
                  <c:v>-35.351998059516404</c:v>
                </c:pt>
                <c:pt idx="683">
                  <c:v>-35.47774419888048</c:v>
                </c:pt>
                <c:pt idx="684">
                  <c:v>-35.602154595139034</c:v>
                </c:pt>
                <c:pt idx="685">
                  <c:v>-35.725224564219502</c:v>
                </c:pt>
                <c:pt idx="686">
                  <c:v>-35.846949472516592</c:v>
                </c:pt>
                <c:pt idx="687">
                  <c:v>-35.967324737066797</c:v>
                </c:pt>
                <c:pt idx="688">
                  <c:v>-36.08634582572094</c:v>
                </c:pt>
                <c:pt idx="689">
                  <c:v>-36.204008257314769</c:v>
                </c:pt>
                <c:pt idx="690">
                  <c:v>-36.320307601837712</c:v>
                </c:pt>
                <c:pt idx="691">
                  <c:v>-36.43523948059967</c:v>
                </c:pt>
                <c:pt idx="692">
                  <c:v>-36.548799566395843</c:v>
                </c:pt>
                <c:pt idx="693">
                  <c:v>-36.660983583669683</c:v>
                </c:pt>
                <c:pt idx="694">
                  <c:v>-36.771787308673858</c:v>
                </c:pt>
                <c:pt idx="695">
                  <c:v>-36.881206569629256</c:v>
                </c:pt>
                <c:pt idx="696">
                  <c:v>-36.989237246882098</c:v>
                </c:pt>
                <c:pt idx="697">
                  <c:v>-37.095875273058994</c:v>
                </c:pt>
                <c:pt idx="698">
                  <c:v>-37.201116633220117</c:v>
                </c:pt>
                <c:pt idx="699">
                  <c:v>-37.30495736501036</c:v>
                </c:pt>
                <c:pt idx="700">
                  <c:v>-37.407393558808479</c:v>
                </c:pt>
                <c:pt idx="701">
                  <c:v>-37.508421357874383</c:v>
                </c:pt>
                <c:pt idx="702">
                  <c:v>-37.608036958494225</c:v>
                </c:pt>
                <c:pt idx="703">
                  <c:v>-37.706236610123682</c:v>
                </c:pt>
                <c:pt idx="704">
                  <c:v>-37.803016615529195</c:v>
                </c:pt>
                <c:pt idx="705">
                  <c:v>-37.898373330927058</c:v>
                </c:pt>
                <c:pt idx="706">
                  <c:v>-37.992303166120735</c:v>
                </c:pt>
                <c:pt idx="707">
                  <c:v>-38.084802584635945</c:v>
                </c:pt>
                <c:pt idx="708">
                  <c:v>-38.175868103853837</c:v>
                </c:pt>
                <c:pt idx="709">
                  <c:v>-38.265496295142121</c:v>
                </c:pt>
                <c:pt idx="710">
                  <c:v>-38.353683783984138</c:v>
                </c:pt>
                <c:pt idx="711">
                  <c:v>-38.440427250105948</c:v>
                </c:pt>
                <c:pt idx="712">
                  <c:v>-38.525723427601271</c:v>
                </c:pt>
                <c:pt idx="713">
                  <c:v>-38.609569105054518</c:v>
                </c:pt>
                <c:pt idx="714">
                  <c:v>-38.691961125661678</c:v>
                </c:pt>
                <c:pt idx="715">
                  <c:v>-38.772896387349135</c:v>
                </c:pt>
                <c:pt idx="716">
                  <c:v>-38.852371842890534</c:v>
                </c:pt>
                <c:pt idx="717">
                  <c:v>-38.930384500021447</c:v>
                </c:pt>
                <c:pt idx="718">
                  <c:v>-39.006931421552061</c:v>
                </c:pt>
                <c:pt idx="719">
                  <c:v>-39.082009725477739</c:v>
                </c:pt>
                <c:pt idx="720">
                  <c:v>-39.155616585087593</c:v>
                </c:pt>
                <c:pt idx="721">
                  <c:v>-39.22774922907081</c:v>
                </c:pt>
                <c:pt idx="722">
                  <c:v>-39.298404941621079</c:v>
                </c:pt>
                <c:pt idx="723">
                  <c:v>-39.367581062538804</c:v>
                </c:pt>
                <c:pt idx="724">
                  <c:v>-39.435274987331255</c:v>
                </c:pt>
                <c:pt idx="725">
                  <c:v>-39.501484167310664</c:v>
                </c:pt>
                <c:pt idx="726">
                  <c:v>-39.566206109690121</c:v>
                </c:pt>
                <c:pt idx="727">
                  <c:v>-39.629438377677481</c:v>
                </c:pt>
                <c:pt idx="728">
                  <c:v>-39.691178590567119</c:v>
                </c:pt>
                <c:pt idx="729">
                  <c:v>-39.751424423829476</c:v>
                </c:pt>
                <c:pt idx="730">
                  <c:v>-39.810173609198714</c:v>
                </c:pt>
                <c:pt idx="731">
                  <c:v>-39.867423934758001</c:v>
                </c:pt>
                <c:pt idx="732">
                  <c:v>-39.923173245022824</c:v>
                </c:pt>
                <c:pt idx="733">
                  <c:v>-39.977419441022192</c:v>
                </c:pt>
                <c:pt idx="734">
                  <c:v>-40.03016048037756</c:v>
                </c:pt>
                <c:pt idx="735">
                  <c:v>-40.081394377379844</c:v>
                </c:pt>
                <c:pt idx="736">
                  <c:v>-40.131119203064117</c:v>
                </c:pt>
                <c:pt idx="737">
                  <c:v>-40.179333085282202</c:v>
                </c:pt>
                <c:pt idx="738">
                  <c:v>-40.226034208773257</c:v>
                </c:pt>
                <c:pt idx="739">
                  <c:v>-40.271220815232013</c:v>
                </c:pt>
                <c:pt idx="740">
                  <c:v>-40.314891203375062</c:v>
                </c:pt>
                <c:pt idx="741">
                  <c:v>-40.357043729004864</c:v>
                </c:pt>
                <c:pt idx="742">
                  <c:v>-40.397676805071647</c:v>
                </c:pt>
                <c:pt idx="743">
                  <c:v>-40.436788901733188</c:v>
                </c:pt>
                <c:pt idx="744">
                  <c:v>-40.474378546412389</c:v>
                </c:pt>
                <c:pt idx="745">
                  <c:v>-40.510444323852738</c:v>
                </c:pt>
                <c:pt idx="746">
                  <c:v>-40.544984876171583</c:v>
                </c:pt>
                <c:pt idx="747">
                  <c:v>-40.577998902911233</c:v>
                </c:pt>
                <c:pt idx="748">
                  <c:v>-40.609485161087974</c:v>
                </c:pt>
                <c:pt idx="749">
                  <c:v>-40.639442465238837</c:v>
                </c:pt>
                <c:pt idx="750">
                  <c:v>-40.667869687466222</c:v>
                </c:pt>
                <c:pt idx="751">
                  <c:v>-40.694765757480361</c:v>
                </c:pt>
                <c:pt idx="752">
                  <c:v>-40.72012966263965</c:v>
                </c:pt>
                <c:pt idx="753">
                  <c:v>-40.743960447988748</c:v>
                </c:pt>
                <c:pt idx="754">
                  <c:v>-40.766257216294527</c:v>
                </c:pt>
                <c:pt idx="755">
                  <c:v>-40.787019128079869</c:v>
                </c:pt>
                <c:pt idx="756">
                  <c:v>-40.806245401655261</c:v>
                </c:pt>
                <c:pt idx="757">
                  <c:v>-40.823935313148233</c:v>
                </c:pt>
                <c:pt idx="758">
                  <c:v>-40.840088196530616</c:v>
                </c:pt>
                <c:pt idx="759">
                  <c:v>-40.854703443643587</c:v>
                </c:pt>
                <c:pt idx="760">
                  <c:v>-40.867780504220605</c:v>
                </c:pt>
                <c:pt idx="761">
                  <c:v>-40.87931888590812</c:v>
                </c:pt>
                <c:pt idx="762">
                  <c:v>-40.889318154284105</c:v>
                </c:pt>
                <c:pt idx="763">
                  <c:v>-40.897777932874391</c:v>
                </c:pt>
                <c:pt idx="764">
                  <c:v>-40.904697903166891</c:v>
                </c:pt>
                <c:pt idx="765">
                  <c:v>-40.910077804623533</c:v>
                </c:pt>
                <c:pt idx="766">
                  <c:v>-40.91391743469012</c:v>
                </c:pt>
                <c:pt idx="767">
                  <c:v>-40.916216648803918</c:v>
                </c:pt>
                <c:pt idx="768">
                  <c:v>-40.916975360399128</c:v>
                </c:pt>
                <c:pt idx="769">
                  <c:v>-40.916193540910136</c:v>
                </c:pt>
                <c:pt idx="770">
                  <c:v>-40.913871219772574</c:v>
                </c:pt>
                <c:pt idx="771">
                  <c:v>-40.910008484422221</c:v>
                </c:pt>
                <c:pt idx="772">
                  <c:v>-40.904605480291728</c:v>
                </c:pt>
                <c:pt idx="773">
                  <c:v>-40.897662410805118</c:v>
                </c:pt>
                <c:pt idx="774">
                  <c:v>-40.88917953737014</c:v>
                </c:pt>
                <c:pt idx="775">
                  <c:v>-40.87915717936842</c:v>
                </c:pt>
                <c:pt idx="776">
                  <c:v>-40.867595714143448</c:v>
                </c:pt>
                <c:pt idx="777">
                  <c:v>-40.854495576986338</c:v>
                </c:pt>
                <c:pt idx="778">
                  <c:v>-40.839857261119512</c:v>
                </c:pt>
                <c:pt idx="779">
                  <c:v>-40.82368131767803</c:v>
                </c:pt>
                <c:pt idx="780">
                  <c:v>-40.805968355688918</c:v>
                </c:pt>
                <c:pt idx="781">
                  <c:v>-40.786719042048219</c:v>
                </c:pt>
                <c:pt idx="782">
                  <c:v>-40.765934101495858</c:v>
                </c:pt>
                <c:pt idx="783">
                  <c:v>-40.743614316588392</c:v>
                </c:pt>
                <c:pt idx="784">
                  <c:v>-40.719760527669514</c:v>
                </c:pt>
                <c:pt idx="785">
                  <c:v>-40.694373632838435</c:v>
                </c:pt>
                <c:pt idx="786">
                  <c:v>-40.667454587916062</c:v>
                </c:pt>
                <c:pt idx="787">
                  <c:v>-40.639004406409022</c:v>
                </c:pt>
                <c:pt idx="788">
                  <c:v>-40.609024159471495</c:v>
                </c:pt>
                <c:pt idx="789">
                  <c:v>-40.577514975864858</c:v>
                </c:pt>
                <c:pt idx="790">
                  <c:v>-40.544478041915255</c:v>
                </c:pt>
                <c:pt idx="791">
                  <c:v>-40.509914601468871</c:v>
                </c:pt>
                <c:pt idx="792">
                  <c:v>-40.473825955845115</c:v>
                </c:pt>
                <c:pt idx="793">
                  <c:v>-40.436213463787624</c:v>
                </c:pt>
                <c:pt idx="794">
                  <c:v>-40.397078541413137</c:v>
                </c:pt>
                <c:pt idx="795">
                  <c:v>-40.356422662158131</c:v>
                </c:pt>
                <c:pt idx="796">
                  <c:v>-40.314247356723385</c:v>
                </c:pt>
                <c:pt idx="797">
                  <c:v>-40.270554213016325</c:v>
                </c:pt>
                <c:pt idx="798">
                  <c:v>-40.225344876091242</c:v>
                </c:pt>
                <c:pt idx="799">
                  <c:v>-40.178621048087365</c:v>
                </c:pt>
                <c:pt idx="800">
                  <c:v>-40.130384488164765</c:v>
                </c:pt>
                <c:pt idx="801">
                  <c:v>-40.080637012438125</c:v>
                </c:pt>
                <c:pt idx="802">
                  <c:v>-40.029380493908391</c:v>
                </c:pt>
                <c:pt idx="803">
                  <c:v>-39.976616862392191</c:v>
                </c:pt>
                <c:pt idx="804">
                  <c:v>-39.922348104449242</c:v>
                </c:pt>
                <c:pt idx="805">
                  <c:v>-39.866576263307486</c:v>
                </c:pt>
                <c:pt idx="806">
                  <c:v>-39.809303438786259</c:v>
                </c:pt>
                <c:pt idx="807">
                  <c:v>-39.750531787217135</c:v>
                </c:pt>
                <c:pt idx="808">
                  <c:v>-39.690263521362802</c:v>
                </c:pt>
                <c:pt idx="809">
                  <c:v>-39.628500910333727</c:v>
                </c:pt>
                <c:pt idx="810">
                  <c:v>-39.565246279502716</c:v>
                </c:pt>
                <c:pt idx="811">
                  <c:v>-39.500502010417378</c:v>
                </c:pt>
                <c:pt idx="812">
                  <c:v>-39.434270540710479</c:v>
                </c:pt>
                <c:pt idx="813">
                  <c:v>-39.36655436400811</c:v>
                </c:pt>
                <c:pt idx="814">
                  <c:v>-39.297356029835839</c:v>
                </c:pt>
                <c:pt idx="815">
                  <c:v>-39.226678143522733</c:v>
                </c:pt>
                <c:pt idx="816">
                  <c:v>-39.154523366103234</c:v>
                </c:pt>
                <c:pt idx="817">
                  <c:v>-39.080894414216985</c:v>
                </c:pt>
                <c:pt idx="818">
                  <c:v>-39.005794060006558</c:v>
                </c:pt>
                <c:pt idx="819">
                  <c:v>-38.929225131013069</c:v>
                </c:pt>
                <c:pt idx="820">
                  <c:v>-38.851190510069713</c:v>
                </c:pt>
                <c:pt idx="821">
                  <c:v>-38.771693135193246</c:v>
                </c:pt>
                <c:pt idx="822">
                  <c:v>-38.690735999473375</c:v>
                </c:pt>
                <c:pt idx="823">
                  <c:v>-38.608322150960007</c:v>
                </c:pt>
                <c:pt idx="824">
                  <c:v>-38.524454692548588</c:v>
                </c:pt>
                <c:pt idx="825">
                  <c:v>-38.439136781863184</c:v>
                </c:pt>
                <c:pt idx="826">
                  <c:v>-38.35237163113765</c:v>
                </c:pt>
                <c:pt idx="827">
                  <c:v>-38.264162507094667</c:v>
                </c:pt>
                <c:pt idx="828">
                  <c:v>-38.174512730822777</c:v>
                </c:pt>
                <c:pt idx="829">
                  <c:v>-38.083425677651299</c:v>
                </c:pt>
                <c:pt idx="830">
                  <c:v>-37.990904777023303</c:v>
                </c:pt>
                <c:pt idx="831">
                  <c:v>-37.896953512366402</c:v>
                </c:pt>
                <c:pt idx="832">
                  <c:v>-37.80157542096174</c:v>
                </c:pt>
                <c:pt idx="833">
                  <c:v>-37.704774093810656</c:v>
                </c:pt>
                <c:pt idx="834">
                  <c:v>-37.606553175499592</c:v>
                </c:pt>
                <c:pt idx="835">
                  <c:v>-37.506916364062839</c:v>
                </c:pt>
                <c:pt idx="836">
                  <c:v>-37.405867410843307</c:v>
                </c:pt>
                <c:pt idx="837">
                  <c:v>-37.303410120351273</c:v>
                </c:pt>
                <c:pt idx="838">
                  <c:v>-37.199548350121155</c:v>
                </c:pt>
                <c:pt idx="839">
                  <c:v>-37.094286010566265</c:v>
                </c:pt>
                <c:pt idx="840">
                  <c:v>-36.987627064831614</c:v>
                </c:pt>
                <c:pt idx="841">
                  <c:v>-36.879575528644651</c:v>
                </c:pt>
                <c:pt idx="842">
                  <c:v>-36.770135470164099</c:v>
                </c:pt>
                <c:pt idx="843">
                  <c:v>-36.659311009826766</c:v>
                </c:pt>
                <c:pt idx="844">
                  <c:v>-36.547106320192455</c:v>
                </c:pt>
                <c:pt idx="845">
                  <c:v>-36.433525625786828</c:v>
                </c:pt>
                <c:pt idx="846">
                  <c:v>-36.318573202942339</c:v>
                </c:pt>
                <c:pt idx="847">
                  <c:v>-36.20225337963727</c:v>
                </c:pt>
                <c:pt idx="848">
                  <c:v>-36.084570535332773</c:v>
                </c:pt>
                <c:pt idx="849">
                  <c:v>-35.965529100807949</c:v>
                </c:pt>
                <c:pt idx="850">
                  <c:v>-35.845133557993051</c:v>
                </c:pt>
                <c:pt idx="851">
                  <c:v>-35.723388439800772</c:v>
                </c:pt>
                <c:pt idx="852">
                  <c:v>-35.600298329955521</c:v>
                </c:pt>
                <c:pt idx="853">
                  <c:v>-35.475867862820863</c:v>
                </c:pt>
                <c:pt idx="854">
                  <c:v>-35.35010172322508</c:v>
                </c:pt>
                <c:pt idx="855">
                  <c:v>-35.223004646284707</c:v>
                </c:pt>
                <c:pt idx="856">
                  <c:v>-35.094581417226323</c:v>
                </c:pt>
                <c:pt idx="857">
                  <c:v>-34.964836871206359</c:v>
                </c:pt>
                <c:pt idx="858">
                  <c:v>-34.833775893129037</c:v>
                </c:pt>
                <c:pt idx="859">
                  <c:v>-34.701403417462494</c:v>
                </c:pt>
                <c:pt idx="860">
                  <c:v>-34.567724428052948</c:v>
                </c:pt>
                <c:pt idx="861">
                  <c:v>-34.432743957937099</c:v>
                </c:pt>
                <c:pt idx="862">
                  <c:v>-34.296467089152614</c:v>
                </c:pt>
                <c:pt idx="863">
                  <c:v>-34.158898952546799</c:v>
                </c:pt>
                <c:pt idx="864">
                  <c:v>-34.020044727583397</c:v>
                </c:pt>
                <c:pt idx="865">
                  <c:v>-33.879909642147588</c:v>
                </c:pt>
                <c:pt idx="866">
                  <c:v>-33.738498972349213</c:v>
                </c:pt>
                <c:pt idx="867">
                  <c:v>-33.595818042324026</c:v>
                </c:pt>
                <c:pt idx="868">
                  <c:v>-33.451872224033337</c:v>
                </c:pt>
                <c:pt idx="869">
                  <c:v>-33.306666937061678</c:v>
                </c:pt>
                <c:pt idx="870">
                  <c:v>-33.160207648412822</c:v>
                </c:pt>
                <c:pt idx="871">
                  <c:v>-33.012499872303898</c:v>
                </c:pt>
                <c:pt idx="872">
                  <c:v>-32.863549169957821</c:v>
                </c:pt>
                <c:pt idx="873">
                  <c:v>-32.713361149393869</c:v>
                </c:pt>
                <c:pt idx="874">
                  <c:v>-32.56194146521657</c:v>
                </c:pt>
                <c:pt idx="875">
                  <c:v>-32.409295818402803</c:v>
                </c:pt>
                <c:pt idx="876">
                  <c:v>-32.255429956087127</c:v>
                </c:pt>
                <c:pt idx="877">
                  <c:v>-32.100349671345462</c:v>
                </c:pt>
                <c:pt idx="878">
                  <c:v>-31.944060802976896</c:v>
                </c:pt>
                <c:pt idx="879">
                  <c:v>-31.78656923528392</c:v>
                </c:pt>
                <c:pt idx="880">
                  <c:v>-31.627880897850858</c:v>
                </c:pt>
                <c:pt idx="881">
                  <c:v>-31.468001765320615</c:v>
                </c:pt>
                <c:pt idx="882">
                  <c:v>-31.306937857169732</c:v>
                </c:pt>
                <c:pt idx="883">
                  <c:v>-31.144695237481741</c:v>
                </c:pt>
                <c:pt idx="884">
                  <c:v>-30.981280014718902</c:v>
                </c:pt>
                <c:pt idx="885">
                  <c:v>-30.816698341492149</c:v>
                </c:pt>
                <c:pt idx="886">
                  <c:v>-30.650956414329475</c:v>
                </c:pt>
                <c:pt idx="887">
                  <c:v>-30.484060473442636</c:v>
                </c:pt>
                <c:pt idx="888">
                  <c:v>-30.316016802492214</c:v>
                </c:pt>
                <c:pt idx="889">
                  <c:v>-30.14683172835101</c:v>
                </c:pt>
                <c:pt idx="890">
                  <c:v>-29.976511620865846</c:v>
                </c:pt>
                <c:pt idx="891">
                  <c:v>-29.805062892617759</c:v>
                </c:pt>
                <c:pt idx="892">
                  <c:v>-29.632491998680528</c:v>
                </c:pt>
                <c:pt idx="893">
                  <c:v>-29.458805436377677</c:v>
                </c:pt>
                <c:pt idx="894">
                  <c:v>-29.284009745037817</c:v>
                </c:pt>
                <c:pt idx="895">
                  <c:v>-29.108111505748489</c:v>
                </c:pt>
                <c:pt idx="896">
                  <c:v>-28.931117341108319</c:v>
                </c:pt>
                <c:pt idx="897">
                  <c:v>-28.753033914977721</c:v>
                </c:pt>
                <c:pt idx="898">
                  <c:v>-28.573867932227984</c:v>
                </c:pt>
                <c:pt idx="899">
                  <c:v>-28.393626138488862</c:v>
                </c:pt>
                <c:pt idx="900">
                  <c:v>-28.212315319894532</c:v>
                </c:pt>
                <c:pt idx="901">
                  <c:v>-28.029942302828179</c:v>
                </c:pt>
                <c:pt idx="902">
                  <c:v>-27.846513953664925</c:v>
                </c:pt>
                <c:pt idx="903">
                  <c:v>-27.662037178513323</c:v>
                </c:pt>
                <c:pt idx="904">
                  <c:v>-27.476518922955339</c:v>
                </c:pt>
                <c:pt idx="905">
                  <c:v>-27.289966171784872</c:v>
                </c:pt>
                <c:pt idx="906">
                  <c:v>-27.10238594874474</c:v>
                </c:pt>
                <c:pt idx="907">
                  <c:v>-26.913785316262256</c:v>
                </c:pt>
                <c:pt idx="908">
                  <c:v>-26.724171375183321</c:v>
                </c:pt>
                <c:pt idx="909">
                  <c:v>-26.533551264505078</c:v>
                </c:pt>
                <c:pt idx="910">
                  <c:v>-26.341932161107138</c:v>
                </c:pt>
                <c:pt idx="911">
                  <c:v>-26.149321279481331</c:v>
                </c:pt>
                <c:pt idx="912">
                  <c:v>-25.955725871460139</c:v>
                </c:pt>
                <c:pt idx="913">
                  <c:v>-25.761153225943602</c:v>
                </c:pt>
                <c:pt idx="914">
                  <c:v>-25.565610668624924</c:v>
                </c:pt>
                <c:pt idx="915">
                  <c:v>-25.369105561714672</c:v>
                </c:pt>
                <c:pt idx="916">
                  <c:v>-25.171645303663556</c:v>
                </c:pt>
                <c:pt idx="917">
                  <c:v>-24.973237328883886</c:v>
                </c:pt>
                <c:pt idx="918">
                  <c:v>-24.773889107469664</c:v>
                </c:pt>
                <c:pt idx="919">
                  <c:v>-24.573608144915358</c:v>
                </c:pt>
                <c:pt idx="920">
                  <c:v>-24.372401981833271</c:v>
                </c:pt>
                <c:pt idx="921">
                  <c:v>-24.170278193669688</c:v>
                </c:pt>
                <c:pt idx="922">
                  <c:v>-23.967244390419612</c:v>
                </c:pt>
                <c:pt idx="923">
                  <c:v>-23.763308216340295</c:v>
                </c:pt>
                <c:pt idx="924">
                  <c:v>-23.558477349663381</c:v>
                </c:pt>
                <c:pt idx="925">
                  <c:v>-23.352759502305858</c:v>
                </c:pt>
                <c:pt idx="926">
                  <c:v>-23.146162419579678</c:v>
                </c:pt>
                <c:pt idx="927">
                  <c:v>-22.938693879900161</c:v>
                </c:pt>
                <c:pt idx="928">
                  <c:v>-22.730361694493116</c:v>
                </c:pt>
                <c:pt idx="929">
                  <c:v>-22.521173707100779</c:v>
                </c:pt>
                <c:pt idx="930">
                  <c:v>-22.311137793686466</c:v>
                </c:pt>
                <c:pt idx="931">
                  <c:v>-22.100261862138055</c:v>
                </c:pt>
                <c:pt idx="932">
                  <c:v>-21.888553851970251</c:v>
                </c:pt>
                <c:pt idx="933">
                  <c:v>-21.676021734025646</c:v>
                </c:pt>
                <c:pt idx="934">
                  <c:v>-21.462673510174657</c:v>
                </c:pt>
                <c:pt idx="935">
                  <c:v>-21.248517213014203</c:v>
                </c:pt>
                <c:pt idx="936">
                  <c:v>-21.03356090556532</c:v>
                </c:pt>
                <c:pt idx="937">
                  <c:v>-20.817812680969553</c:v>
                </c:pt>
                <c:pt idx="938">
                  <c:v>-20.601280662184262</c:v>
                </c:pt>
                <c:pt idx="939">
                  <c:v>-20.383973001676797</c:v>
                </c:pt>
                <c:pt idx="940">
                  <c:v>-20.165897881117559</c:v>
                </c:pt>
                <c:pt idx="941">
                  <c:v>-19.947063511071928</c:v>
                </c:pt>
                <c:pt idx="942">
                  <c:v>-19.727478130691178</c:v>
                </c:pt>
                <c:pt idx="943">
                  <c:v>-19.507150007402245</c:v>
                </c:pt>
                <c:pt idx="944">
                  <c:v>-19.286087436596461</c:v>
                </c:pt>
                <c:pt idx="945">
                  <c:v>-19.06429874131722</c:v>
                </c:pt>
                <c:pt idx="946">
                  <c:v>-18.841792271946638</c:v>
                </c:pt>
                <c:pt idx="947">
                  <c:v>-18.618576405891151</c:v>
                </c:pt>
                <c:pt idx="948">
                  <c:v>-13.871865018457589</c:v>
                </c:pt>
                <c:pt idx="949">
                  <c:v>-13.702481532036696</c:v>
                </c:pt>
                <c:pt idx="950">
                  <c:v>-13.532582144854691</c:v>
                </c:pt>
                <c:pt idx="951">
                  <c:v>-13.362173253652404</c:v>
                </c:pt>
                <c:pt idx="952">
                  <c:v>-13.191261274353591</c:v>
                </c:pt>
                <c:pt idx="953">
                  <c:v>-13.01985264182335</c:v>
                </c:pt>
                <c:pt idx="954">
                  <c:v>-12.847953809625857</c:v>
                </c:pt>
                <c:pt idx="955">
                  <c:v>-12.675571249781395</c:v>
                </c:pt>
                <c:pt idx="956">
                  <c:v>-12.502711452522673</c:v>
                </c:pt>
                <c:pt idx="957">
                  <c:v>-12.329380926050465</c:v>
                </c:pt>
                <c:pt idx="958">
                  <c:v>-12.15558619628859</c:v>
                </c:pt>
                <c:pt idx="959">
                  <c:v>-11.981333806638194</c:v>
                </c:pt>
                <c:pt idx="960">
                  <c:v>-11.806630317731392</c:v>
                </c:pt>
                <c:pt idx="961">
                  <c:v>-11.631482307184266</c:v>
                </c:pt>
                <c:pt idx="962">
                  <c:v>-11.455896369349219</c:v>
                </c:pt>
                <c:pt idx="963">
                  <c:v>-11.279879115066681</c:v>
                </c:pt>
                <c:pt idx="964">
                  <c:v>-11.103437171416227</c:v>
                </c:pt>
                <c:pt idx="965">
                  <c:v>-10.926577181467056</c:v>
                </c:pt>
                <c:pt idx="966">
                  <c:v>-10.749305804027882</c:v>
                </c:pt>
                <c:pt idx="967">
                  <c:v>-10.571629713396225</c:v>
                </c:pt>
                <c:pt idx="968">
                  <c:v>-10.393555599107131</c:v>
                </c:pt>
                <c:pt idx="969">
                  <c:v>-10.215090165681305</c:v>
                </c:pt>
                <c:pt idx="970">
                  <c:v>-10.036240132372674</c:v>
                </c:pt>
                <c:pt idx="971">
                  <c:v>-9.8570122329154284</c:v>
                </c:pt>
                <c:pt idx="972">
                  <c:v>-9.677413215270473</c:v>
                </c:pt>
                <c:pt idx="973">
                  <c:v>-9.4974498413713864</c:v>
                </c:pt>
                <c:pt idx="974">
                  <c:v>-9.3171288868698081</c:v>
                </c:pt>
                <c:pt idx="975">
                  <c:v>-9.1364571408803634</c:v>
                </c:pt>
                <c:pt idx="976">
                  <c:v>-8.9554414057250238</c:v>
                </c:pt>
                <c:pt idx="977">
                  <c:v>-8.7740884966770203</c:v>
                </c:pt>
                <c:pt idx="978">
                  <c:v>-8.5924052417042347</c:v>
                </c:pt>
                <c:pt idx="979">
                  <c:v>-8.4103984812121304</c:v>
                </c:pt>
                <c:pt idx="980">
                  <c:v>-8.2280750677862073</c:v>
                </c:pt>
                <c:pt idx="981">
                  <c:v>-8.0454418659340003</c:v>
                </c:pt>
                <c:pt idx="982">
                  <c:v>-7.8625057518266388</c:v>
                </c:pt>
                <c:pt idx="983">
                  <c:v>-7.6792736130399382</c:v>
                </c:pt>
                <c:pt idx="984">
                  <c:v>-7.4957523482951043</c:v>
                </c:pt>
                <c:pt idx="985">
                  <c:v>-7.3119488671989803</c:v>
                </c:pt>
                <c:pt idx="986">
                  <c:v>-7.1278700899839036</c:v>
                </c:pt>
                <c:pt idx="987">
                  <c:v>-6.9435229472471516</c:v>
                </c:pt>
                <c:pt idx="988">
                  <c:v>-6.7589143796900206</c:v>
                </c:pt>
                <c:pt idx="989">
                  <c:v>-6.5740513378564875</c:v>
                </c:pt>
                <c:pt idx="990">
                  <c:v>-6.38894078187153</c:v>
                </c:pt>
                <c:pt idx="991">
                  <c:v>-6.2035896811790785</c:v>
                </c:pt>
                <c:pt idx="992">
                  <c:v>-6.0180050142796091</c:v>
                </c:pt>
                <c:pt idx="993">
                  <c:v>-5.8321937684674099</c:v>
                </c:pt>
                <c:pt idx="994">
                  <c:v>-5.6461629395674988</c:v>
                </c:pt>
                <c:pt idx="995">
                  <c:v>-5.4599195316722371</c:v>
                </c:pt>
                <c:pt idx="996">
                  <c:v>-5.2734705568776192</c:v>
                </c:pt>
                <c:pt idx="997">
                  <c:v>-5.0868230350192718</c:v>
                </c:pt>
                <c:pt idx="998">
                  <c:v>-4.8999839934081502</c:v>
                </c:pt>
                <c:pt idx="999">
                  <c:v>-4.7129604665659617</c:v>
                </c:pt>
                <c:pt idx="1000">
                  <c:v>-4.5257594959603109</c:v>
                </c:pt>
                <c:pt idx="1001">
                  <c:v>-4.3383881297395943</c:v>
                </c:pt>
                <c:pt idx="1002">
                  <c:v>-4.1508534224676294</c:v>
                </c:pt>
                <c:pt idx="1003">
                  <c:v>-3.9631624348580567</c:v>
                </c:pt>
                <c:pt idx="1004">
                  <c:v>-3.7753222335084922</c:v>
                </c:pt>
                <c:pt idx="1005">
                  <c:v>-3.5873398906344764</c:v>
                </c:pt>
                <c:pt idx="1006">
                  <c:v>-3.399222483803205</c:v>
                </c:pt>
                <c:pt idx="1007">
                  <c:v>-3.2109770956670514</c:v>
                </c:pt>
                <c:pt idx="1008">
                  <c:v>-3.0226108136969088</c:v>
                </c:pt>
                <c:pt idx="1009">
                  <c:v>-2.8341307299153433</c:v>
                </c:pt>
                <c:pt idx="1010">
                  <c:v>-2.6455439406295786</c:v>
                </c:pt>
                <c:pt idx="1011">
                  <c:v>-2.4568575461643185</c:v>
                </c:pt>
                <c:pt idx="1012">
                  <c:v>-2.2680786505944193</c:v>
                </c:pt>
                <c:pt idx="1013">
                  <c:v>-2.079214361477419</c:v>
                </c:pt>
                <c:pt idx="1014">
                  <c:v>-1.8902717895859376</c:v>
                </c:pt>
                <c:pt idx="1015">
                  <c:v>-1.7012580486399547</c:v>
                </c:pt>
                <c:pt idx="1016">
                  <c:v>-1.5121802550389774</c:v>
                </c:pt>
                <c:pt idx="1017">
                  <c:v>-1.3230455275941049</c:v>
                </c:pt>
                <c:pt idx="1018">
                  <c:v>-1.1338609872600069</c:v>
                </c:pt>
                <c:pt idx="1019">
                  <c:v>-0.94463375686681583</c:v>
                </c:pt>
                <c:pt idx="1020">
                  <c:v>-0.75537096085195243</c:v>
                </c:pt>
                <c:pt idx="1021">
                  <c:v>-0.56607972499188886</c:v>
                </c:pt>
                <c:pt idx="1022">
                  <c:v>-0.3767671761338629</c:v>
                </c:pt>
                <c:pt idx="1023">
                  <c:v>-0.18744044192754977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40-4390-9576-29C298D8F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060328"/>
        <c:axId val="305060720"/>
      </c:lineChart>
      <c:catAx>
        <c:axId val="3050595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05059936"/>
        <c:crosses val="autoZero"/>
        <c:auto val="1"/>
        <c:lblAlgn val="ctr"/>
        <c:lblOffset val="100"/>
        <c:tickMarkSkip val="1"/>
        <c:noMultiLvlLbl val="0"/>
      </c:catAx>
      <c:valAx>
        <c:axId val="305059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5059544"/>
        <c:crosses val="autoZero"/>
        <c:crossBetween val="midCat"/>
      </c:valAx>
      <c:catAx>
        <c:axId val="305060328"/>
        <c:scaling>
          <c:orientation val="minMax"/>
        </c:scaling>
        <c:delete val="1"/>
        <c:axPos val="b"/>
        <c:majorTickMark val="out"/>
        <c:minorTickMark val="none"/>
        <c:tickLblPos val="none"/>
        <c:crossAx val="305060720"/>
        <c:crosses val="autoZero"/>
        <c:auto val="1"/>
        <c:lblAlgn val="ctr"/>
        <c:lblOffset val="100"/>
        <c:noMultiLvlLbl val="0"/>
      </c:catAx>
      <c:valAx>
        <c:axId val="305060720"/>
        <c:scaling>
          <c:orientation val="minMax"/>
        </c:scaling>
        <c:delete val="0"/>
        <c:axPos val="r"/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5060328"/>
        <c:crosses val="max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4" r="0.750000000000004" t="1" header="0.5" footer="0.5"/>
    <c:pageSetup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77307344778619"/>
          <c:y val="0.17463291098977327"/>
          <c:w val="0.84236840067122754"/>
          <c:h val="0.706248336516467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53D99"/>
            </a:solidFill>
          </c:spPr>
          <c:invertIfNegative val="0"/>
          <c:val>
            <c:numRef>
              <c:f>'3-12'!$M$29:$M$67</c:f>
              <c:numCache>
                <c:formatCode>0.0000</c:formatCode>
                <c:ptCount val="39"/>
                <c:pt idx="0">
                  <c:v>5.5529728320608023E-5</c:v>
                </c:pt>
                <c:pt idx="1">
                  <c:v>0.86641276681283852</c:v>
                </c:pt>
                <c:pt idx="2">
                  <c:v>6.0408391285339492E-5</c:v>
                </c:pt>
                <c:pt idx="3">
                  <c:v>0.91535347086699115</c:v>
                </c:pt>
                <c:pt idx="4">
                  <c:v>1.0522260845626068E-5</c:v>
                </c:pt>
                <c:pt idx="5">
                  <c:v>0.53927564269278594</c:v>
                </c:pt>
                <c:pt idx="6">
                  <c:v>4.9343393933607833E-5</c:v>
                </c:pt>
                <c:pt idx="7">
                  <c:v>3.0088026543247361E-2</c:v>
                </c:pt>
                <c:pt idx="8">
                  <c:v>6.441628548766232E-5</c:v>
                </c:pt>
                <c:pt idx="9">
                  <c:v>0.31979476704057819</c:v>
                </c:pt>
                <c:pt idx="10">
                  <c:v>2.1653426465377187E-5</c:v>
                </c:pt>
                <c:pt idx="11">
                  <c:v>0.32049626925986008</c:v>
                </c:pt>
                <c:pt idx="12">
                  <c:v>4.1100091330131835E-5</c:v>
                </c:pt>
                <c:pt idx="13">
                  <c:v>8.0730713376544319E-2</c:v>
                </c:pt>
                <c:pt idx="14">
                  <c:v>6.5410892316520707E-5</c:v>
                </c:pt>
                <c:pt idx="15">
                  <c:v>0.1661321292757906</c:v>
                </c:pt>
                <c:pt idx="16">
                  <c:v>2.99982772937543E-5</c:v>
                </c:pt>
                <c:pt idx="17">
                  <c:v>0.22752499475527346</c:v>
                </c:pt>
                <c:pt idx="18">
                  <c:v>3.3336305572439978E-5</c:v>
                </c:pt>
                <c:pt idx="19">
                  <c:v>9.4352171668690171E-2</c:v>
                </c:pt>
                <c:pt idx="20">
                  <c:v>6.6855952364402831E-5</c:v>
                </c:pt>
                <c:pt idx="21">
                  <c:v>9.3449759705104857E-2</c:v>
                </c:pt>
                <c:pt idx="22">
                  <c:v>4.0443646050576608E-5</c:v>
                </c:pt>
                <c:pt idx="23">
                  <c:v>0.17319478555179169</c:v>
                </c:pt>
                <c:pt idx="24">
                  <c:v>2.2649863423167615E-5</c:v>
                </c:pt>
                <c:pt idx="25">
                  <c:v>9.7436459612666698E-2</c:v>
                </c:pt>
                <c:pt idx="26">
                  <c:v>6.3840818160405146E-5</c:v>
                </c:pt>
                <c:pt idx="27">
                  <c:v>5.0286641247107737E-2</c:v>
                </c:pt>
                <c:pt idx="28">
                  <c:v>4.6589413153414845E-5</c:v>
                </c:pt>
                <c:pt idx="29">
                  <c:v>0.13580670482416954</c:v>
                </c:pt>
                <c:pt idx="30">
                  <c:v>1.4079559204587384E-5</c:v>
                </c:pt>
                <c:pt idx="31">
                  <c:v>9.6330468825575125E-2</c:v>
                </c:pt>
                <c:pt idx="32">
                  <c:v>6.2596682110484505E-5</c:v>
                </c:pt>
                <c:pt idx="33">
                  <c:v>2.1712050781100244E-2</c:v>
                </c:pt>
                <c:pt idx="34">
                  <c:v>5.5395578479799748E-5</c:v>
                </c:pt>
                <c:pt idx="35">
                  <c:v>0.10742965997279028</c:v>
                </c:pt>
                <c:pt idx="36">
                  <c:v>4.3309029684210576E-6</c:v>
                </c:pt>
                <c:pt idx="37">
                  <c:v>9.2987724227036189E-2</c:v>
                </c:pt>
                <c:pt idx="38">
                  <c:v>5.5842641057282472E-5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38-4F84-A81B-35869621C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061504"/>
        <c:axId val="305061896"/>
      </c:barChart>
      <c:lineChart>
        <c:grouping val="standard"/>
        <c:varyColors val="0"/>
        <c:ser>
          <c:idx val="1"/>
          <c:order val="1"/>
          <c:marker>
            <c:symbol val="none"/>
          </c:marker>
          <c:val>
            <c:numRef>
              <c:f>'3-12'!$T$29:$T$40</c:f>
              <c:numCache>
                <c:formatCode>0.000</c:formatCode>
                <c:ptCount val="12"/>
                <c:pt idx="0">
                  <c:v>2.2895124057453367</c:v>
                </c:pt>
                <c:pt idx="1">
                  <c:v>9.186668528053163</c:v>
                </c:pt>
                <c:pt idx="2">
                  <c:v>1.1447562028726683</c:v>
                </c:pt>
                <c:pt idx="3">
                  <c:v>3.0622228426843878</c:v>
                </c:pt>
                <c:pt idx="4">
                  <c:v>0.76326619826535147</c:v>
                </c:pt>
                <c:pt idx="5">
                  <c:v>2.0605611651708031</c:v>
                </c:pt>
                <c:pt idx="6">
                  <c:v>0.57237810143633416</c:v>
                </c:pt>
                <c:pt idx="7">
                  <c:v>0.88718605722631805</c:v>
                </c:pt>
                <c:pt idx="8">
                  <c:v>0.4579024811490674</c:v>
                </c:pt>
                <c:pt idx="9">
                  <c:v>0.88718605722631805</c:v>
                </c:pt>
                <c:pt idx="10">
                  <c:v>0.38149000460731669</c:v>
                </c:pt>
                <c:pt idx="11">
                  <c:v>0.57237810143633416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38-4F84-A81B-35869621C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061504"/>
        <c:axId val="305061896"/>
      </c:lineChart>
      <c:catAx>
        <c:axId val="305061504"/>
        <c:scaling>
          <c:orientation val="minMax"/>
        </c:scaling>
        <c:delete val="0"/>
        <c:axPos val="b"/>
        <c:majorTickMark val="none"/>
        <c:minorTickMark val="none"/>
        <c:tickLblPos val="none"/>
        <c:crossAx val="305061896"/>
        <c:crosses val="autoZero"/>
        <c:auto val="1"/>
        <c:lblAlgn val="ctr"/>
        <c:lblOffset val="100"/>
        <c:noMultiLvlLbl val="0"/>
      </c:catAx>
      <c:valAx>
        <c:axId val="305061896"/>
        <c:scaling>
          <c:orientation val="minMax"/>
        </c:scaling>
        <c:delete val="0"/>
        <c:axPos val="l"/>
        <c:majorGridlines/>
        <c:numFmt formatCode="0.000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05061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486315853236642E-2"/>
          <c:y val="0.11660273212979531"/>
          <c:w val="0.76148877860108199"/>
          <c:h val="0.76448020571949982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'3-12'!$B$29:$B$1051</c:f>
              <c:numCache>
                <c:formatCode>General</c:formatCode>
                <c:ptCount val="1023"/>
                <c:pt idx="0">
                  <c:v>3.975972158831123</c:v>
                </c:pt>
                <c:pt idx="1">
                  <c:v>5.9637711175068127</c:v>
                </c:pt>
                <c:pt idx="2">
                  <c:v>7.9513455391852128</c:v>
                </c:pt>
                <c:pt idx="3">
                  <c:v>9.9386205913511656</c:v>
                </c:pt>
                <c:pt idx="4">
                  <c:v>11.925521452760831</c:v>
                </c:pt>
                <c:pt idx="5">
                  <c:v>13.911973316258713</c:v>
                </c:pt>
                <c:pt idx="6">
                  <c:v>15.897901391594161</c:v>
                </c:pt>
                <c:pt idx="7">
                  <c:v>17.883230908237241</c:v>
                </c:pt>
                <c:pt idx="8">
                  <c:v>19.867887118193849</c:v>
                </c:pt>
                <c:pt idx="9">
                  <c:v>21.851795298820004</c:v>
                </c:pt>
                <c:pt idx="10">
                  <c:v>23.834880755635151</c:v>
                </c:pt>
                <c:pt idx="11">
                  <c:v>25.817068825134417</c:v>
                </c:pt>
                <c:pt idx="12">
                  <c:v>27.79828487759973</c:v>
                </c:pt>
                <c:pt idx="13">
                  <c:v>29.778454319909617</c:v>
                </c:pt>
                <c:pt idx="14">
                  <c:v>31.757502598347646</c:v>
                </c:pt>
                <c:pt idx="15">
                  <c:v>33.735355201409419</c:v>
                </c:pt>
                <c:pt idx="16">
                  <c:v>35.711937662607895</c:v>
                </c:pt>
                <c:pt idx="17">
                  <c:v>37.687175563277108</c:v>
                </c:pt>
                <c:pt idx="18">
                  <c:v>39.660994535374023</c:v>
                </c:pt>
                <c:pt idx="19">
                  <c:v>41.633320264278481</c:v>
                </c:pt>
                <c:pt idx="20">
                  <c:v>43.604078491591224</c:v>
                </c:pt>
                <c:pt idx="21">
                  <c:v>45.57319501792967</c:v>
                </c:pt>
                <c:pt idx="22">
                  <c:v>47.540595705721564</c:v>
                </c:pt>
                <c:pt idx="23">
                  <c:v>49.506206481996266</c:v>
                </c:pt>
                <c:pt idx="24">
                  <c:v>51.4699533411736</c:v>
                </c:pt>
                <c:pt idx="25">
                  <c:v>53.431762347850189</c:v>
                </c:pt>
                <c:pt idx="26">
                  <c:v>55.391559639583143</c:v>
                </c:pt>
                <c:pt idx="27">
                  <c:v>57.349271429670985</c:v>
                </c:pt>
                <c:pt idx="28">
                  <c:v>59.304824009931707</c:v>
                </c:pt>
                <c:pt idx="29">
                  <c:v>61.258143753477938</c:v>
                </c:pt>
                <c:pt idx="30">
                  <c:v>63.209157117488971</c:v>
                </c:pt>
                <c:pt idx="31">
                  <c:v>65.157790645979702</c:v>
                </c:pt>
                <c:pt idx="32">
                  <c:v>67.103970972566231</c:v>
                </c:pt>
                <c:pt idx="33">
                  <c:v>69.047624823228134</c:v>
                </c:pt>
                <c:pt idx="34">
                  <c:v>70.988679019067206</c:v>
                </c:pt>
                <c:pt idx="35">
                  <c:v>72.927060479062717</c:v>
                </c:pt>
                <c:pt idx="36">
                  <c:v>74.86269622282289</c:v>
                </c:pt>
                <c:pt idx="37">
                  <c:v>76.795513373332639</c:v>
                </c:pt>
                <c:pt idx="38">
                  <c:v>78.725439159697387</c:v>
                </c:pt>
                <c:pt idx="39">
                  <c:v>80.652400919882879</c:v>
                </c:pt>
                <c:pt idx="40">
                  <c:v>82.576326103450995</c:v>
                </c:pt>
                <c:pt idx="41">
                  <c:v>84.497142274291235</c:v>
                </c:pt>
                <c:pt idx="42">
                  <c:v>86.414777113347938</c:v>
                </c:pt>
                <c:pt idx="43">
                  <c:v>88.329158421343138</c:v>
                </c:pt>
                <c:pt idx="44">
                  <c:v>90.240214121494844</c:v>
                </c:pt>
                <c:pt idx="45">
                  <c:v>92.147872262230806</c:v>
                </c:pt>
                <c:pt idx="46">
                  <c:v>94.052061019897451</c:v>
                </c:pt>
                <c:pt idx="47">
                  <c:v>95.952708701464033</c:v>
                </c:pt>
                <c:pt idx="48">
                  <c:v>97.849743747221979</c:v>
                </c:pt>
                <c:pt idx="49">
                  <c:v>99.743094733479012</c:v>
                </c:pt>
                <c:pt idx="50">
                  <c:v>101.6326903752484</c:v>
                </c:pt>
                <c:pt idx="51">
                  <c:v>103.51845952893267</c:v>
                </c:pt>
                <c:pt idx="52">
                  <c:v>105.40033119500237</c:v>
                </c:pt>
                <c:pt idx="53">
                  <c:v>107.27823452066903</c:v>
                </c:pt>
                <c:pt idx="54">
                  <c:v>109.15209880255298</c:v>
                </c:pt>
                <c:pt idx="55">
                  <c:v>111.02185348934512</c:v>
                </c:pt>
                <c:pt idx="56">
                  <c:v>112.88742818446339</c:v>
                </c:pt>
                <c:pt idx="57">
                  <c:v>114.74875264870312</c:v>
                </c:pt>
                <c:pt idx="58">
                  <c:v>116.60575680288147</c:v>
                </c:pt>
                <c:pt idx="59">
                  <c:v>118.45837073047612</c:v>
                </c:pt>
                <c:pt idx="60">
                  <c:v>120.30652468025747</c:v>
                </c:pt>
                <c:pt idx="61">
                  <c:v>122.15014906891484</c:v>
                </c:pt>
                <c:pt idx="62">
                  <c:v>123.98917448367632</c:v>
                </c:pt>
                <c:pt idx="63">
                  <c:v>125.82353168492214</c:v>
                </c:pt>
                <c:pt idx="64">
                  <c:v>127.65315160879157</c:v>
                </c:pt>
                <c:pt idx="65">
                  <c:v>129.47796536978316</c:v>
                </c:pt>
                <c:pt idx="66">
                  <c:v>131.29790426334833</c:v>
                </c:pt>
                <c:pt idx="67">
                  <c:v>133.11289976847809</c:v>
                </c:pt>
                <c:pt idx="68">
                  <c:v>134.92288355028285</c:v>
                </c:pt>
                <c:pt idx="69">
                  <c:v>136.72778746256523</c:v>
                </c:pt>
                <c:pt idx="70">
                  <c:v>138.5275435503859</c:v>
                </c:pt>
                <c:pt idx="71">
                  <c:v>140.32208405262185</c:v>
                </c:pt>
                <c:pt idx="72">
                  <c:v>142.1113414045179</c:v>
                </c:pt>
                <c:pt idx="73">
                  <c:v>143.8952482402303</c:v>
                </c:pt>
                <c:pt idx="74">
                  <c:v>145.67373739536316</c:v>
                </c:pt>
                <c:pt idx="75">
                  <c:v>147.44674190949715</c:v>
                </c:pt>
                <c:pt idx="76">
                  <c:v>149.21419502871069</c:v>
                </c:pt>
                <c:pt idx="77">
                  <c:v>150.97603020809308</c:v>
                </c:pt>
                <c:pt idx="78">
                  <c:v>152.7321811142501</c:v>
                </c:pt>
                <c:pt idx="79">
                  <c:v>154.48258162780127</c:v>
                </c:pt>
                <c:pt idx="80">
                  <c:v>156.22716584586945</c:v>
                </c:pt>
                <c:pt idx="81">
                  <c:v>157.96586808456198</c:v>
                </c:pt>
                <c:pt idx="82">
                  <c:v>159.69862288144378</c:v>
                </c:pt>
                <c:pt idx="83">
                  <c:v>161.42536499800187</c:v>
                </c:pt>
                <c:pt idx="84">
                  <c:v>163.14602942210183</c:v>
                </c:pt>
                <c:pt idx="85">
                  <c:v>164.86055137043527</c:v>
                </c:pt>
                <c:pt idx="86">
                  <c:v>166.56886629095914</c:v>
                </c:pt>
                <c:pt idx="87">
                  <c:v>168.27090986532602</c:v>
                </c:pt>
                <c:pt idx="88">
                  <c:v>169.96661801130568</c:v>
                </c:pt>
                <c:pt idx="89">
                  <c:v>171.655926885198</c:v>
                </c:pt>
                <c:pt idx="90">
                  <c:v>173.33877288423639</c:v>
                </c:pt>
                <c:pt idx="91">
                  <c:v>175.01509264898269</c:v>
                </c:pt>
                <c:pt idx="92">
                  <c:v>176.68482306571246</c:v>
                </c:pt>
                <c:pt idx="93">
                  <c:v>178.3479012687915</c:v>
                </c:pt>
                <c:pt idx="94">
                  <c:v>180.00426464304246</c:v>
                </c:pt>
                <c:pt idx="95">
                  <c:v>181.65385082610248</c:v>
                </c:pt>
                <c:pt idx="96">
                  <c:v>183.2965977107711</c:v>
                </c:pt>
                <c:pt idx="97">
                  <c:v>184.93244344734862</c:v>
                </c:pt>
                <c:pt idx="98">
                  <c:v>186.56132644596468</c:v>
                </c:pt>
                <c:pt idx="99">
                  <c:v>188.18318537889724</c:v>
                </c:pt>
                <c:pt idx="100">
                  <c:v>189.79795918288153</c:v>
                </c:pt>
                <c:pt idx="101">
                  <c:v>191.40558706140911</c:v>
                </c:pt>
                <c:pt idx="102">
                  <c:v>193.00600848701677</c:v>
                </c:pt>
                <c:pt idx="103">
                  <c:v>194.59916320356558</c:v>
                </c:pt>
                <c:pt idx="104">
                  <c:v>196.18499122850935</c:v>
                </c:pt>
                <c:pt idx="105">
                  <c:v>197.76343285515318</c:v>
                </c:pt>
                <c:pt idx="106">
                  <c:v>199.33442865490119</c:v>
                </c:pt>
                <c:pt idx="107">
                  <c:v>200.89791947949425</c:v>
                </c:pt>
                <c:pt idx="108">
                  <c:v>202.4538464632368</c:v>
                </c:pt>
                <c:pt idx="109">
                  <c:v>204.00215102521315</c:v>
                </c:pt>
                <c:pt idx="110">
                  <c:v>205.54277487149307</c:v>
                </c:pt>
                <c:pt idx="111">
                  <c:v>207.07565999732668</c:v>
                </c:pt>
                <c:pt idx="112">
                  <c:v>208.60074868932819</c:v>
                </c:pt>
                <c:pt idx="113">
                  <c:v>210.11798352764876</c:v>
                </c:pt>
                <c:pt idx="114">
                  <c:v>211.62730738813866</c:v>
                </c:pt>
                <c:pt idx="115">
                  <c:v>213.1286634444977</c:v>
                </c:pt>
                <c:pt idx="116">
                  <c:v>214.62199517041492</c:v>
                </c:pt>
                <c:pt idx="117">
                  <c:v>216.10724634169677</c:v>
                </c:pt>
                <c:pt idx="118">
                  <c:v>217.58436103838389</c:v>
                </c:pt>
                <c:pt idx="119">
                  <c:v>219.05328364685664</c:v>
                </c:pt>
                <c:pt idx="120">
                  <c:v>220.51395886192893</c:v>
                </c:pt>
                <c:pt idx="121">
                  <c:v>221.96633168893032</c:v>
                </c:pt>
                <c:pt idx="122">
                  <c:v>223.41034744577678</c:v>
                </c:pt>
                <c:pt idx="123">
                  <c:v>224.84595176502935</c:v>
                </c:pt>
                <c:pt idx="124">
                  <c:v>226.27309059594123</c:v>
                </c:pt>
                <c:pt idx="125">
                  <c:v>227.69171020649253</c:v>
                </c:pt>
                <c:pt idx="126">
                  <c:v>229.10175718541353</c:v>
                </c:pt>
                <c:pt idx="127">
                  <c:v>230.50317844419564</c:v>
                </c:pt>
                <c:pt idx="128">
                  <c:v>231.89592121908993</c:v>
                </c:pt>
                <c:pt idx="129">
                  <c:v>233.27993307309401</c:v>
                </c:pt>
                <c:pt idx="130">
                  <c:v>234.65516189792609</c:v>
                </c:pt>
                <c:pt idx="131">
                  <c:v>236.02155591598688</c:v>
                </c:pt>
                <c:pt idx="132">
                  <c:v>237.37906368230918</c:v>
                </c:pt>
                <c:pt idx="133">
                  <c:v>238.72763408649453</c:v>
                </c:pt>
                <c:pt idx="134">
                  <c:v>240.06721635463785</c:v>
                </c:pt>
                <c:pt idx="135">
                  <c:v>241.39776005123875</c:v>
                </c:pt>
                <c:pt idx="136">
                  <c:v>242.71921508110071</c:v>
                </c:pt>
                <c:pt idx="137">
                  <c:v>244.03153169121697</c:v>
                </c:pt>
                <c:pt idx="138">
                  <c:v>245.33466047264389</c:v>
                </c:pt>
                <c:pt idx="139">
                  <c:v>246.62855236236115</c:v>
                </c:pt>
                <c:pt idx="140">
                  <c:v>247.91315864511893</c:v>
                </c:pt>
                <c:pt idx="141">
                  <c:v>249.18843095527211</c:v>
                </c:pt>
                <c:pt idx="142">
                  <c:v>250.45432127860124</c:v>
                </c:pt>
                <c:pt idx="143">
                  <c:v>251.71078195412025</c:v>
                </c:pt>
                <c:pt idx="144">
                  <c:v>252.95776567587092</c:v>
                </c:pt>
                <c:pt idx="145">
                  <c:v>254.19522549470398</c:v>
                </c:pt>
                <c:pt idx="146">
                  <c:v>255.42311482004666</c:v>
                </c:pt>
                <c:pt idx="147">
                  <c:v>256.64138742165699</c:v>
                </c:pt>
                <c:pt idx="148">
                  <c:v>257.84999743136416</c:v>
                </c:pt>
                <c:pt idx="149">
                  <c:v>259.04889934479576</c:v>
                </c:pt>
                <c:pt idx="150">
                  <c:v>260.2380480230907</c:v>
                </c:pt>
                <c:pt idx="151">
                  <c:v>261.41739869459894</c:v>
                </c:pt>
                <c:pt idx="152">
                  <c:v>262.58690695656702</c:v>
                </c:pt>
                <c:pt idx="153">
                  <c:v>263.74652877680984</c:v>
                </c:pt>
                <c:pt idx="154">
                  <c:v>264.89622049536865</c:v>
                </c:pt>
                <c:pt idx="155">
                  <c:v>266.03593882615462</c:v>
                </c:pt>
                <c:pt idx="156">
                  <c:v>267.16564085857857</c:v>
                </c:pt>
                <c:pt idx="157">
                  <c:v>268.28528405916694</c:v>
                </c:pt>
                <c:pt idx="158">
                  <c:v>269.39482627316255</c:v>
                </c:pt>
                <c:pt idx="159">
                  <c:v>270.49422572611235</c:v>
                </c:pt>
                <c:pt idx="160">
                  <c:v>271.58344102543992</c:v>
                </c:pt>
                <c:pt idx="161">
                  <c:v>272.66243116200377</c:v>
                </c:pt>
                <c:pt idx="162">
                  <c:v>273.73115551164182</c:v>
                </c:pt>
                <c:pt idx="163">
                  <c:v>274.78957383670036</c:v>
                </c:pt>
                <c:pt idx="164">
                  <c:v>275.83764628754949</c:v>
                </c:pt>
                <c:pt idx="165">
                  <c:v>276.87533340408299</c:v>
                </c:pt>
                <c:pt idx="166">
                  <c:v>277.90259611720438</c:v>
                </c:pt>
                <c:pt idx="167">
                  <c:v>278.91939575029772</c:v>
                </c:pt>
                <c:pt idx="168">
                  <c:v>279.92569402068386</c:v>
                </c:pt>
                <c:pt idx="169">
                  <c:v>280.92145304106174</c:v>
                </c:pt>
                <c:pt idx="170">
                  <c:v>281.90663532093475</c:v>
                </c:pt>
                <c:pt idx="171">
                  <c:v>282.88120376802243</c:v>
                </c:pt>
                <c:pt idx="172">
                  <c:v>283.84512168965693</c:v>
                </c:pt>
                <c:pt idx="173">
                  <c:v>284.79835279416449</c:v>
                </c:pt>
                <c:pt idx="174">
                  <c:v>285.74086119223188</c:v>
                </c:pt>
                <c:pt idx="175">
                  <c:v>286.67261139825752</c:v>
                </c:pt>
                <c:pt idx="176">
                  <c:v>287.59356833168761</c:v>
                </c:pt>
                <c:pt idx="177">
                  <c:v>288.50369731833689</c:v>
                </c:pt>
                <c:pt idx="178">
                  <c:v>289.40296409169417</c:v>
                </c:pt>
                <c:pt idx="179">
                  <c:v>290.29133479421245</c:v>
                </c:pt>
                <c:pt idx="180">
                  <c:v>291.16877597858365</c:v>
                </c:pt>
                <c:pt idx="181">
                  <c:v>292.03525460899783</c:v>
                </c:pt>
                <c:pt idx="182">
                  <c:v>292.89073806238713</c:v>
                </c:pt>
                <c:pt idx="183">
                  <c:v>293.73519412965402</c:v>
                </c:pt>
                <c:pt idx="184">
                  <c:v>294.56859101688377</c:v>
                </c:pt>
                <c:pt idx="185">
                  <c:v>295.39089734654198</c:v>
                </c:pt>
                <c:pt idx="186">
                  <c:v>296.20208215865523</c:v>
                </c:pt>
                <c:pt idx="187">
                  <c:v>297.0021149119774</c:v>
                </c:pt>
                <c:pt idx="188">
                  <c:v>297.79096548513922</c:v>
                </c:pt>
                <c:pt idx="189">
                  <c:v>298.56860417778239</c:v>
                </c:pt>
                <c:pt idx="190">
                  <c:v>299.33500171167776</c:v>
                </c:pt>
                <c:pt idx="191">
                  <c:v>300.09012923182786</c:v>
                </c:pt>
                <c:pt idx="192">
                  <c:v>300.83395830755302</c:v>
                </c:pt>
                <c:pt idx="193">
                  <c:v>301.56646093356198</c:v>
                </c:pt>
                <c:pt idx="194">
                  <c:v>302.28760953100624</c:v>
                </c:pt>
                <c:pt idx="195">
                  <c:v>302.99737694851848</c:v>
                </c:pt>
                <c:pt idx="196">
                  <c:v>303.6957364632346</c:v>
                </c:pt>
                <c:pt idx="197">
                  <c:v>304.38266178179998</c:v>
                </c:pt>
                <c:pt idx="198">
                  <c:v>305.05812704135963</c:v>
                </c:pt>
                <c:pt idx="199">
                  <c:v>305.7221068105315</c:v>
                </c:pt>
                <c:pt idx="200">
                  <c:v>306.37457609036431</c:v>
                </c:pt>
                <c:pt idx="201">
                  <c:v>307.01551031527879</c:v>
                </c:pt>
                <c:pt idx="202">
                  <c:v>307.64488535399215</c:v>
                </c:pt>
                <c:pt idx="203">
                  <c:v>308.26267751042718</c:v>
                </c:pt>
                <c:pt idx="204">
                  <c:v>308.86886352460414</c:v>
                </c:pt>
                <c:pt idx="205">
                  <c:v>309.46342057351632</c:v>
                </c:pt>
                <c:pt idx="206">
                  <c:v>310.0463262719897</c:v>
                </c:pt>
                <c:pt idx="207">
                  <c:v>310.61755867352559</c:v>
                </c:pt>
                <c:pt idx="208">
                  <c:v>311.17709627112691</c:v>
                </c:pt>
                <c:pt idx="209">
                  <c:v>311.7249179981078</c:v>
                </c:pt>
                <c:pt idx="210">
                  <c:v>312.26100322888715</c:v>
                </c:pt>
                <c:pt idx="211">
                  <c:v>312.78533177976476</c:v>
                </c:pt>
                <c:pt idx="212">
                  <c:v>313.29788390968145</c:v>
                </c:pt>
                <c:pt idx="213">
                  <c:v>313.79864032096231</c:v>
                </c:pt>
                <c:pt idx="214">
                  <c:v>314.28758216004326</c:v>
                </c:pt>
                <c:pt idx="215">
                  <c:v>314.76469101818094</c:v>
                </c:pt>
                <c:pt idx="216">
                  <c:v>315.22994893214559</c:v>
                </c:pt>
                <c:pt idx="217">
                  <c:v>315.68333838489764</c:v>
                </c:pt>
                <c:pt idx="218">
                  <c:v>316.12484230624699</c:v>
                </c:pt>
                <c:pt idx="219">
                  <c:v>316.55444407349592</c:v>
                </c:pt>
                <c:pt idx="220">
                  <c:v>316.97212751206479</c:v>
                </c:pt>
                <c:pt idx="221">
                  <c:v>317.37787689610104</c:v>
                </c:pt>
                <c:pt idx="222">
                  <c:v>317.77167694907138</c:v>
                </c:pt>
                <c:pt idx="223">
                  <c:v>318.15351284433683</c:v>
                </c:pt>
                <c:pt idx="224">
                  <c:v>318.52337020571082</c:v>
                </c:pt>
                <c:pt idx="225">
                  <c:v>318.88123510800091</c:v>
                </c:pt>
                <c:pt idx="226">
                  <c:v>319.22709407753257</c:v>
                </c:pt>
                <c:pt idx="227">
                  <c:v>319.56093409265685</c:v>
                </c:pt>
                <c:pt idx="228">
                  <c:v>319.88274258424025</c:v>
                </c:pt>
                <c:pt idx="229">
                  <c:v>320.19250743613833</c:v>
                </c:pt>
                <c:pt idx="230">
                  <c:v>320.49021698565178</c:v>
                </c:pt>
                <c:pt idx="231">
                  <c:v>320.77586002396532</c:v>
                </c:pt>
                <c:pt idx="232">
                  <c:v>321.04942579657006</c:v>
                </c:pt>
                <c:pt idx="233">
                  <c:v>321.31090400366804</c:v>
                </c:pt>
                <c:pt idx="234">
                  <c:v>321.56028480056028</c:v>
                </c:pt>
                <c:pt idx="235">
                  <c:v>321.79755879801735</c:v>
                </c:pt>
                <c:pt idx="236">
                  <c:v>322.02271706263292</c:v>
                </c:pt>
                <c:pt idx="237">
                  <c:v>322.23575111715991</c:v>
                </c:pt>
                <c:pt idx="238">
                  <c:v>322.43665294083007</c:v>
                </c:pt>
                <c:pt idx="239">
                  <c:v>322.62541496965542</c:v>
                </c:pt>
                <c:pt idx="240">
                  <c:v>322.80203009671351</c:v>
                </c:pt>
                <c:pt idx="241">
                  <c:v>322.9664916724148</c:v>
                </c:pt>
                <c:pt idx="242">
                  <c:v>323.11879350475289</c:v>
                </c:pt>
                <c:pt idx="243">
                  <c:v>323.25892985953794</c:v>
                </c:pt>
                <c:pt idx="244">
                  <c:v>323.38689546061232</c:v>
                </c:pt>
                <c:pt idx="245">
                  <c:v>323.50268549004943</c:v>
                </c:pt>
                <c:pt idx="246">
                  <c:v>323.60629558833494</c:v>
                </c:pt>
                <c:pt idx="247">
                  <c:v>323.69772185453098</c:v>
                </c:pt>
                <c:pt idx="248">
                  <c:v>323.77696084642309</c:v>
                </c:pt>
                <c:pt idx="249">
                  <c:v>323.84400958064975</c:v>
                </c:pt>
                <c:pt idx="250">
                  <c:v>323.89886553281474</c:v>
                </c:pt>
                <c:pt idx="251">
                  <c:v>323.94152663758206</c:v>
                </c:pt>
                <c:pt idx="252">
                  <c:v>323.97199128875388</c:v>
                </c:pt>
                <c:pt idx="253">
                  <c:v>323.99025833933092</c:v>
                </c:pt>
                <c:pt idx="254">
                  <c:v>323.99632710155566</c:v>
                </c:pt>
                <c:pt idx="255">
                  <c:v>323.99019734693803</c:v>
                </c:pt>
                <c:pt idx="256">
                  <c:v>323.97186930626447</c:v>
                </c:pt>
                <c:pt idx="257">
                  <c:v>323.94134366958883</c:v>
                </c:pt>
                <c:pt idx="258">
                  <c:v>323.89862158620639</c:v>
                </c:pt>
                <c:pt idx="259">
                  <c:v>323.84370466461104</c:v>
                </c:pt>
                <c:pt idx="260">
                  <c:v>323.77659497243405</c:v>
                </c:pt>
                <c:pt idx="261">
                  <c:v>323.69729503636688</c:v>
                </c:pt>
                <c:pt idx="262">
                  <c:v>323.60580784206553</c:v>
                </c:pt>
                <c:pt idx="263">
                  <c:v>323.50213683403848</c:v>
                </c:pt>
                <c:pt idx="264">
                  <c:v>323.38628591551679</c:v>
                </c:pt>
                <c:pt idx="265">
                  <c:v>323.25825944830729</c:v>
                </c:pt>
                <c:pt idx="266">
                  <c:v>323.11806225262819</c:v>
                </c:pt>
                <c:pt idx="267">
                  <c:v>322.9656996069279</c:v>
                </c:pt>
                <c:pt idx="268">
                  <c:v>322.80117724768576</c:v>
                </c:pt>
                <c:pt idx="269">
                  <c:v>322.62450136919671</c:v>
                </c:pt>
                <c:pt idx="270">
                  <c:v>322.43567862333765</c:v>
                </c:pt>
                <c:pt idx="271">
                  <c:v>322.23471611931706</c:v>
                </c:pt>
                <c:pt idx="272">
                  <c:v>322.02162142340734</c:v>
                </c:pt>
                <c:pt idx="273">
                  <c:v>321.79640255866019</c:v>
                </c:pt>
                <c:pt idx="274">
                  <c:v>321.55906800460406</c:v>
                </c:pt>
                <c:pt idx="275">
                  <c:v>321.30962669692536</c:v>
                </c:pt>
                <c:pt idx="276">
                  <c:v>321.04808802713171</c:v>
                </c:pt>
                <c:pt idx="277">
                  <c:v>320.7744618421986</c:v>
                </c:pt>
                <c:pt idx="278">
                  <c:v>320.48875844419842</c:v>
                </c:pt>
                <c:pt idx="279">
                  <c:v>320.19098858991271</c:v>
                </c:pt>
                <c:pt idx="280">
                  <c:v>319.88116349042713</c:v>
                </c:pt>
                <c:pt idx="281">
                  <c:v>319.55929481070939</c:v>
                </c:pt>
                <c:pt idx="282">
                  <c:v>319.2253946691701</c:v>
                </c:pt>
                <c:pt idx="283">
                  <c:v>318.87947563720638</c:v>
                </c:pt>
                <c:pt idx="284">
                  <c:v>318.52155073872859</c:v>
                </c:pt>
                <c:pt idx="285">
                  <c:v>318.1516334496701</c:v>
                </c:pt>
                <c:pt idx="286">
                  <c:v>317.7697376974798</c:v>
                </c:pt>
                <c:pt idx="287">
                  <c:v>317.37587786059771</c:v>
                </c:pt>
                <c:pt idx="288">
                  <c:v>316.97006876791369</c:v>
                </c:pt>
                <c:pt idx="289">
                  <c:v>316.55232569820919</c:v>
                </c:pt>
                <c:pt idx="290">
                  <c:v>316.12266437958175</c:v>
                </c:pt>
                <c:pt idx="291">
                  <c:v>315.68110098885325</c:v>
                </c:pt>
                <c:pt idx="292">
                  <c:v>315.22765215096041</c:v>
                </c:pt>
                <c:pt idx="293">
                  <c:v>314.7623349383291</c:v>
                </c:pt>
                <c:pt idx="294">
                  <c:v>314.28516687023165</c:v>
                </c:pt>
                <c:pt idx="295">
                  <c:v>313.79616591212687</c:v>
                </c:pt>
                <c:pt idx="296">
                  <c:v>313.29535047498416</c:v>
                </c:pt>
                <c:pt idx="297">
                  <c:v>312.78273941458991</c:v>
                </c:pt>
                <c:pt idx="298">
                  <c:v>312.25835203083778</c:v>
                </c:pt>
                <c:pt idx="299">
                  <c:v>311.72220806700193</c:v>
                </c:pt>
                <c:pt idx="300">
                  <c:v>311.17432770899381</c:v>
                </c:pt>
                <c:pt idx="301">
                  <c:v>310.61473158460217</c:v>
                </c:pt>
                <c:pt idx="302">
                  <c:v>310.04344076271633</c:v>
                </c:pt>
                <c:pt idx="303">
                  <c:v>309.46047675253288</c:v>
                </c:pt>
                <c:pt idx="304">
                  <c:v>308.86586150274604</c:v>
                </c:pt>
                <c:pt idx="305">
                  <c:v>308.25961740072108</c:v>
                </c:pt>
                <c:pt idx="306">
                  <c:v>307.64176727165164</c:v>
                </c:pt>
                <c:pt idx="307">
                  <c:v>307.0123343777002</c:v>
                </c:pt>
                <c:pt idx="308">
                  <c:v>306.37134241712226</c:v>
                </c:pt>
                <c:pt idx="309">
                  <c:v>305.7188155233743</c:v>
                </c:pt>
                <c:pt idx="310">
                  <c:v>305.05477826420486</c:v>
                </c:pt>
                <c:pt idx="311">
                  <c:v>304.37925564072964</c:v>
                </c:pt>
                <c:pt idx="312">
                  <c:v>303.69227308649045</c:v>
                </c:pt>
                <c:pt idx="313">
                  <c:v>302.99385646649728</c:v>
                </c:pt>
                <c:pt idx="314">
                  <c:v>302.28403207625479</c:v>
                </c:pt>
                <c:pt idx="315">
                  <c:v>301.56282664077196</c:v>
                </c:pt>
                <c:pt idx="316">
                  <c:v>300.83026731355619</c:v>
                </c:pt>
                <c:pt idx="317">
                  <c:v>300.08638167559076</c:v>
                </c:pt>
                <c:pt idx="318">
                  <c:v>299.33119773429661</c:v>
                </c:pt>
                <c:pt idx="319">
                  <c:v>298.56474392247753</c:v>
                </c:pt>
                <c:pt idx="320">
                  <c:v>297.78704909724991</c:v>
                </c:pt>
                <c:pt idx="321">
                  <c:v>296.9981425389563</c:v>
                </c:pt>
                <c:pt idx="322">
                  <c:v>296.1980539500629</c:v>
                </c:pt>
                <c:pt idx="323">
                  <c:v>295.38681345404115</c:v>
                </c:pt>
                <c:pt idx="324">
                  <c:v>294.56445159423373</c:v>
                </c:pt>
                <c:pt idx="325">
                  <c:v>293.73099933270464</c:v>
                </c:pt>
                <c:pt idx="326">
                  <c:v>292.88648804907336</c:v>
                </c:pt>
                <c:pt idx="327">
                  <c:v>292.03094953933328</c:v>
                </c:pt>
                <c:pt idx="328">
                  <c:v>291.16441601465499</c:v>
                </c:pt>
                <c:pt idx="329">
                  <c:v>290.28692010017312</c:v>
                </c:pt>
                <c:pt idx="330">
                  <c:v>289.39849483375809</c:v>
                </c:pt>
                <c:pt idx="331">
                  <c:v>288.49917366477234</c:v>
                </c:pt>
                <c:pt idx="332">
                  <c:v>287.58899045281095</c:v>
                </c:pt>
                <c:pt idx="333">
                  <c:v>286.66797946642669</c:v>
                </c:pt>
                <c:pt idx="334">
                  <c:v>285.73617538183993</c:v>
                </c:pt>
                <c:pt idx="335">
                  <c:v>284.79361328163293</c:v>
                </c:pt>
                <c:pt idx="336">
                  <c:v>283.8403286534292</c:v>
                </c:pt>
                <c:pt idx="337">
                  <c:v>282.87635738855715</c:v>
                </c:pt>
                <c:pt idx="338">
                  <c:v>281.90173578069903</c:v>
                </c:pt>
                <c:pt idx="339">
                  <c:v>280.91650052452405</c:v>
                </c:pt>
                <c:pt idx="340">
                  <c:v>279.92068871430735</c:v>
                </c:pt>
                <c:pt idx="341">
                  <c:v>278.91433784253292</c:v>
                </c:pt>
                <c:pt idx="342">
                  <c:v>277.89748579848236</c:v>
                </c:pt>
                <c:pt idx="343">
                  <c:v>276.87017086680817</c:v>
                </c:pt>
                <c:pt idx="344">
                  <c:v>275.8324317260923</c:v>
                </c:pt>
                <c:pt idx="345">
                  <c:v>274.78430744738995</c:v>
                </c:pt>
                <c:pt idx="346">
                  <c:v>273.72583749275856</c:v>
                </c:pt>
                <c:pt idx="347">
                  <c:v>272.65706171377207</c:v>
                </c:pt>
                <c:pt idx="348">
                  <c:v>271.57802035002032</c:v>
                </c:pt>
                <c:pt idx="349">
                  <c:v>270.48875402759427</c:v>
                </c:pt>
                <c:pt idx="350">
                  <c:v>269.38930375755638</c:v>
                </c:pt>
                <c:pt idx="351">
                  <c:v>268.27971093439623</c:v>
                </c:pt>
                <c:pt idx="352">
                  <c:v>267.16001733447257</c:v>
                </c:pt>
                <c:pt idx="353">
                  <c:v>266.03026511443983</c:v>
                </c:pt>
                <c:pt idx="354">
                  <c:v>264.89049680966133</c:v>
                </c:pt>
                <c:pt idx="355">
                  <c:v>263.7407553326077</c:v>
                </c:pt>
                <c:pt idx="356">
                  <c:v>262.58108397124124</c:v>
                </c:pt>
                <c:pt idx="357">
                  <c:v>261.41152638738595</c:v>
                </c:pt>
                <c:pt idx="358">
                  <c:v>260.23212661508387</c:v>
                </c:pt>
                <c:pt idx="359">
                  <c:v>259.04292905893703</c:v>
                </c:pt>
                <c:pt idx="360">
                  <c:v>257.84397849243589</c:v>
                </c:pt>
                <c:pt idx="361">
                  <c:v>256.63532005627314</c:v>
                </c:pt>
                <c:pt idx="362">
                  <c:v>255.41699925664466</c:v>
                </c:pt>
                <c:pt idx="363">
                  <c:v>254.18906196353581</c:v>
                </c:pt>
                <c:pt idx="364">
                  <c:v>252.95155440899458</c:v>
                </c:pt>
                <c:pt idx="365">
                  <c:v>251.70452318539103</c:v>
                </c:pt>
                <c:pt idx="366">
                  <c:v>250.44801524366281</c:v>
                </c:pt>
                <c:pt idx="367">
                  <c:v>249.18207789154775</c:v>
                </c:pt>
                <c:pt idx="368">
                  <c:v>247.90675879180259</c:v>
                </c:pt>
                <c:pt idx="369">
                  <c:v>246.62210596040845</c:v>
                </c:pt>
                <c:pt idx="370">
                  <c:v>245.32816776476287</c:v>
                </c:pt>
                <c:pt idx="371">
                  <c:v>244.02499292185922</c:v>
                </c:pt>
                <c:pt idx="372">
                  <c:v>242.71263049645199</c:v>
                </c:pt>
                <c:pt idx="373">
                  <c:v>241.39112989920986</c:v>
                </c:pt>
                <c:pt idx="374">
                  <c:v>240.06054088485507</c:v>
                </c:pt>
                <c:pt idx="375">
                  <c:v>238.72091355029048</c:v>
                </c:pt>
                <c:pt idx="376">
                  <c:v>237.37229833271317</c:v>
                </c:pt>
                <c:pt idx="377">
                  <c:v>236.01474600771547</c:v>
                </c:pt>
                <c:pt idx="378">
                  <c:v>234.64830768737349</c:v>
                </c:pt>
                <c:pt idx="379">
                  <c:v>233.27303481832243</c:v>
                </c:pt>
                <c:pt idx="380">
                  <c:v>231.88897917981978</c:v>
                </c:pt>
                <c:pt idx="381">
                  <c:v>230.49619288179591</c:v>
                </c:pt>
                <c:pt idx="382">
                  <c:v>229.09472836289189</c:v>
                </c:pt>
                <c:pt idx="383">
                  <c:v>227.68463838848527</c:v>
                </c:pt>
                <c:pt idx="384">
                  <c:v>226.26597604870352</c:v>
                </c:pt>
                <c:pt idx="385">
                  <c:v>224.83879475642516</c:v>
                </c:pt>
                <c:pt idx="386">
                  <c:v>223.40314824526862</c:v>
                </c:pt>
                <c:pt idx="387">
                  <c:v>221.95909056756932</c:v>
                </c:pt>
                <c:pt idx="388">
                  <c:v>220.50667609234461</c:v>
                </c:pt>
                <c:pt idx="389">
                  <c:v>219.04595950324645</c:v>
                </c:pt>
                <c:pt idx="390">
                  <c:v>217.5769957965031</c:v>
                </c:pt>
                <c:pt idx="391">
                  <c:v>216.09984027884798</c:v>
                </c:pt>
                <c:pt idx="392">
                  <c:v>214.6145485654377</c:v>
                </c:pt>
                <c:pt idx="393">
                  <c:v>213.12117657775801</c:v>
                </c:pt>
                <c:pt idx="394">
                  <c:v>211.61978054151825</c:v>
                </c:pt>
                <c:pt idx="395">
                  <c:v>210.11041698453471</c:v>
                </c:pt>
                <c:pt idx="396">
                  <c:v>208.59314273460211</c:v>
                </c:pt>
                <c:pt idx="397">
                  <c:v>207.06801491735411</c:v>
                </c:pt>
                <c:pt idx="398">
                  <c:v>205.53509095411255</c:v>
                </c:pt>
                <c:pt idx="399">
                  <c:v>203.99442855972543</c:v>
                </c:pt>
                <c:pt idx="400">
                  <c:v>202.44608574039407</c:v>
                </c:pt>
                <c:pt idx="401">
                  <c:v>200.89012079148904</c:v>
                </c:pt>
                <c:pt idx="402">
                  <c:v>199.32659229535543</c:v>
                </c:pt>
                <c:pt idx="403">
                  <c:v>197.75555911910715</c:v>
                </c:pt>
                <c:pt idx="404">
                  <c:v>196.17708041241056</c:v>
                </c:pt>
                <c:pt idx="405">
                  <c:v>194.59121560525753</c:v>
                </c:pt>
                <c:pt idx="406">
                  <c:v>192.99802440572796</c:v>
                </c:pt>
                <c:pt idx="407">
                  <c:v>191.39756679774152</c:v>
                </c:pt>
                <c:pt idx="408">
                  <c:v>189.78990303879948</c:v>
                </c:pt>
                <c:pt idx="409">
                  <c:v>188.17509365771591</c:v>
                </c:pt>
                <c:pt idx="410">
                  <c:v>186.55319945233873</c:v>
                </c:pt>
                <c:pt idx="411">
                  <c:v>184.92428148726077</c:v>
                </c:pt>
                <c:pt idx="412">
                  <c:v>183.28840109152057</c:v>
                </c:pt>
                <c:pt idx="413">
                  <c:v>181.64561985629337</c:v>
                </c:pt>
                <c:pt idx="414">
                  <c:v>179.99599963257214</c:v>
                </c:pt>
                <c:pt idx="415">
                  <c:v>178.33960252883904</c:v>
                </c:pt>
                <c:pt idx="416">
                  <c:v>176.67649090872681</c:v>
                </c:pt>
                <c:pt idx="417">
                  <c:v>175.00672738867095</c:v>
                </c:pt>
                <c:pt idx="418">
                  <c:v>173.33037483555213</c:v>
                </c:pt>
                <c:pt idx="419">
                  <c:v>171.64749636432913</c:v>
                </c:pt>
                <c:pt idx="420">
                  <c:v>169.95815533566278</c:v>
                </c:pt>
                <c:pt idx="421">
                  <c:v>168.2624153535302</c:v>
                </c:pt>
                <c:pt idx="422">
                  <c:v>166.56034026283027</c:v>
                </c:pt>
                <c:pt idx="423">
                  <c:v>164.85199414697976</c:v>
                </c:pt>
                <c:pt idx="424">
                  <c:v>163.13744132550056</c:v>
                </c:pt>
                <c:pt idx="425">
                  <c:v>161.41674635159819</c:v>
                </c:pt>
                <c:pt idx="426">
                  <c:v>159.68997400973115</c:v>
                </c:pt>
                <c:pt idx="427">
                  <c:v>157.95718931317194</c:v>
                </c:pt>
                <c:pt idx="428">
                  <c:v>156.21845750155916</c:v>
                </c:pt>
                <c:pt idx="429">
                  <c:v>154.4738440384414</c:v>
                </c:pt>
                <c:pt idx="430">
                  <c:v>152.72341460881236</c:v>
                </c:pt>
                <c:pt idx="431">
                  <c:v>150.96723511663797</c:v>
                </c:pt>
                <c:pt idx="432">
                  <c:v>149.20537168237482</c:v>
                </c:pt>
                <c:pt idx="433">
                  <c:v>147.43789064048102</c:v>
                </c:pt>
                <c:pt idx="434">
                  <c:v>145.66485853691856</c:v>
                </c:pt>
                <c:pt idx="435">
                  <c:v>143.88634212664778</c:v>
                </c:pt>
                <c:pt idx="436">
                  <c:v>142.10240837111414</c:v>
                </c:pt>
                <c:pt idx="437">
                  <c:v>140.31312443572708</c:v>
                </c:pt>
                <c:pt idx="438">
                  <c:v>138.51855768733117</c:v>
                </c:pt>
                <c:pt idx="439">
                  <c:v>136.71877569166989</c:v>
                </c:pt>
                <c:pt idx="440">
                  <c:v>134.91384621084157</c:v>
                </c:pt>
                <c:pt idx="441">
                  <c:v>133.10383720074825</c:v>
                </c:pt>
                <c:pt idx="442">
                  <c:v>131.28881680853715</c:v>
                </c:pt>
                <c:pt idx="443">
                  <c:v>129.46885337003485</c:v>
                </c:pt>
                <c:pt idx="444">
                  <c:v>127.64401540717446</c:v>
                </c:pt>
                <c:pt idx="445">
                  <c:v>125.8143716254158</c:v>
                </c:pt>
                <c:pt idx="446">
                  <c:v>123.97999091115854</c:v>
                </c:pt>
                <c:pt idx="447">
                  <c:v>122.14094232914869</c:v>
                </c:pt>
                <c:pt idx="448">
                  <c:v>120.29729511987824</c:v>
                </c:pt>
                <c:pt idx="449">
                  <c:v>118.44911869697837</c:v>
                </c:pt>
                <c:pt idx="450">
                  <c:v>116.59648264460583</c:v>
                </c:pt>
                <c:pt idx="451">
                  <c:v>114.73945671482321</c:v>
                </c:pt>
                <c:pt idx="452">
                  <c:v>112.87811082497274</c:v>
                </c:pt>
                <c:pt idx="453">
                  <c:v>111.01251505504385</c:v>
                </c:pt>
                <c:pt idx="454">
                  <c:v>109.14273964503474</c:v>
                </c:pt>
                <c:pt idx="455">
                  <c:v>107.26885499230771</c:v>
                </c:pt>
                <c:pt idx="456">
                  <c:v>105.39093164893879</c:v>
                </c:pt>
                <c:pt idx="457">
                  <c:v>103.50904031906136</c:v>
                </c:pt>
                <c:pt idx="458">
                  <c:v>101.62325185620421</c:v>
                </c:pt>
                <c:pt idx="459">
                  <c:v>99.733637260623794</c:v>
                </c:pt>
                <c:pt idx="460">
                  <c:v>97.840267676631171</c:v>
                </c:pt>
                <c:pt idx="461">
                  <c:v>95.943214389913337</c:v>
                </c:pt>
                <c:pt idx="462">
                  <c:v>94.042548824849277</c:v>
                </c:pt>
                <c:pt idx="463">
                  <c:v>92.138342541820947</c:v>
                </c:pt>
                <c:pt idx="464">
                  <c:v>90.230667234518876</c:v>
                </c:pt>
                <c:pt idx="465">
                  <c:v>88.319594727242986</c:v>
                </c:pt>
                <c:pt idx="466">
                  <c:v>86.405196972198326</c:v>
                </c:pt>
                <c:pt idx="467">
                  <c:v>84.487546046786093</c:v>
                </c:pt>
                <c:pt idx="468">
                  <c:v>82.566714150889922</c:v>
                </c:pt>
                <c:pt idx="469">
                  <c:v>80.642773604157526</c:v>
                </c:pt>
                <c:pt idx="470">
                  <c:v>78.715796843277829</c:v>
                </c:pt>
                <c:pt idx="471">
                  <c:v>76.785856419253747</c:v>
                </c:pt>
                <c:pt idx="472">
                  <c:v>74.853024994670619</c:v>
                </c:pt>
                <c:pt idx="473">
                  <c:v>72.917375340960447</c:v>
                </c:pt>
                <c:pt idx="474">
                  <c:v>70.97898033566203</c:v>
                </c:pt>
                <c:pt idx="475">
                  <c:v>69.037912959677143</c:v>
                </c:pt>
                <c:pt idx="476">
                  <c:v>67.094246294522762</c:v>
                </c:pt>
                <c:pt idx="477">
                  <c:v>65.14805351957952</c:v>
                </c:pt>
                <c:pt idx="478">
                  <c:v>63.199407909336529</c:v>
                </c:pt>
                <c:pt idx="479">
                  <c:v>61.248382830632586</c:v>
                </c:pt>
                <c:pt idx="480">
                  <c:v>59.295051739893864</c:v>
                </c:pt>
                <c:pt idx="481">
                  <c:v>57.339488180368271</c:v>
                </c:pt>
                <c:pt idx="482">
                  <c:v>55.38176577935657</c:v>
                </c:pt>
                <c:pt idx="483">
                  <c:v>53.421958245440244</c:v>
                </c:pt>
                <c:pt idx="484">
                  <c:v>51.460139365706418</c:v>
                </c:pt>
                <c:pt idx="485">
                  <c:v>49.496383002969687</c:v>
                </c:pt>
                <c:pt idx="486">
                  <c:v>47.530763092991258</c:v>
                </c:pt>
                <c:pt idx="487">
                  <c:v>45.563353641695166</c:v>
                </c:pt>
                <c:pt idx="488">
                  <c:v>43.594228722382027</c:v>
                </c:pt>
                <c:pt idx="489">
                  <c:v>41.623462472940062</c:v>
                </c:pt>
                <c:pt idx="490">
                  <c:v>39.651129093053896</c:v>
                </c:pt>
                <c:pt idx="491">
                  <c:v>37.677302841410871</c:v>
                </c:pt>
                <c:pt idx="492">
                  <c:v>35.702058032905192</c:v>
                </c:pt>
                <c:pt idx="493">
                  <c:v>33.725469035839993</c:v>
                </c:pt>
                <c:pt idx="494">
                  <c:v>31.747610269127318</c:v>
                </c:pt>
                <c:pt idx="495">
                  <c:v>29.768556199486255</c:v>
                </c:pt>
                <c:pt idx="496">
                  <c:v>27.788381338639265</c:v>
                </c:pt>
                <c:pt idx="497">
                  <c:v>25.807160240506775</c:v>
                </c:pt>
                <c:pt idx="498">
                  <c:v>23.824967498400216</c:v>
                </c:pt>
                <c:pt idx="499">
                  <c:v>21.841877742213615</c:v>
                </c:pt>
                <c:pt idx="500">
                  <c:v>19.857965635613688</c:v>
                </c:pt>
                <c:pt idx="501">
                  <c:v>17.873305873228816</c:v>
                </c:pt>
                <c:pt idx="502">
                  <c:v>15.887973177836733</c:v>
                </c:pt>
                <c:pt idx="503">
                  <c:v>13.902042297551215</c:v>
                </c:pt>
                <c:pt idx="504">
                  <c:v>11.915588003007812</c:v>
                </c:pt>
                <c:pt idx="505">
                  <c:v>9.9286850845486949</c:v>
                </c:pt>
                <c:pt idx="506">
                  <c:v>7.9414083494068137</c:v>
                </c:pt>
                <c:pt idx="507">
                  <c:v>5.9538326188893711</c:v>
                </c:pt>
                <c:pt idx="508">
                  <c:v>3.9660327255608037</c:v>
                </c:pt>
                <c:pt idx="509">
                  <c:v>1.9780835104253107</c:v>
                </c:pt>
                <c:pt idx="510">
                  <c:v>-9.940179890914027E-3</c:v>
                </c:pt>
                <c:pt idx="511">
                  <c:v>-1.9979634959576746</c:v>
                </c:pt>
                <c:pt idx="512">
                  <c:v>-3.9859115883588654</c:v>
                </c:pt>
                <c:pt idx="513">
                  <c:v>-5.9737096105105651</c:v>
                </c:pt>
                <c:pt idx="514">
                  <c:v>-7.9612827214790221</c:v>
                </c:pt>
                <c:pt idx="515">
                  <c:v>-9.9485560887984281</c:v>
                </c:pt>
                <c:pt idx="516">
                  <c:v>-11.93545489128838</c:v>
                </c:pt>
                <c:pt idx="517">
                  <c:v>-13.921904321870894</c:v>
                </c:pt>
                <c:pt idx="518">
                  <c:v>-15.907829590386923</c:v>
                </c:pt>
                <c:pt idx="519">
                  <c:v>-17.893155926412209</c:v>
                </c:pt>
                <c:pt idx="520">
                  <c:v>-19.877808582072404</c:v>
                </c:pt>
                <c:pt idx="521">
                  <c:v>-21.861712834857343</c:v>
                </c:pt>
                <c:pt idx="522">
                  <c:v>-23.844793990434351</c:v>
                </c:pt>
                <c:pt idx="523">
                  <c:v>-25.826977385460506</c:v>
                </c:pt>
                <c:pt idx="524">
                  <c:v>-27.808188390393724</c:v>
                </c:pt>
                <c:pt idx="525">
                  <c:v>-29.788352412302569</c:v>
                </c:pt>
                <c:pt idx="526">
                  <c:v>-31.767394897674702</c:v>
                </c:pt>
                <c:pt idx="527">
                  <c:v>-33.745241335223824</c:v>
                </c:pt>
                <c:pt idx="528">
                  <c:v>-35.721817258695033</c:v>
                </c:pt>
                <c:pt idx="529">
                  <c:v>-37.697048249668491</c:v>
                </c:pt>
                <c:pt idx="530">
                  <c:v>-39.670859940361332</c:v>
                </c:pt>
                <c:pt idx="531">
                  <c:v>-41.643178016427555</c:v>
                </c:pt>
                <c:pt idx="532">
                  <c:v>-43.613928219755998</c:v>
                </c:pt>
                <c:pt idx="533">
                  <c:v>-45.583036351266216</c:v>
                </c:pt>
                <c:pt idx="534">
                  <c:v>-47.550428273701989</c:v>
                </c:pt>
                <c:pt idx="535">
                  <c:v>-49.516029914422724</c:v>
                </c:pt>
                <c:pt idx="536">
                  <c:v>-51.479767268192177</c:v>
                </c:pt>
                <c:pt idx="537">
                  <c:v>-53.441566399964884</c:v>
                </c:pt>
                <c:pt idx="538">
                  <c:v>-55.401353447669713</c:v>
                </c:pt>
                <c:pt idx="539">
                  <c:v>-57.359054624990897</c:v>
                </c:pt>
                <c:pt idx="540">
                  <c:v>-59.314596224145987</c:v>
                </c:pt>
                <c:pt idx="541">
                  <c:v>-61.267904618661056</c:v>
                </c:pt>
                <c:pt idx="542">
                  <c:v>-63.218906266142689</c:v>
                </c:pt>
                <c:pt idx="543">
                  <c:v>-65.16752771104693</c:v>
                </c:pt>
                <c:pt idx="544">
                  <c:v>-67.113695587444809</c:v>
                </c:pt>
                <c:pt idx="545">
                  <c:v>-69.057336621784629</c:v>
                </c:pt>
                <c:pt idx="546">
                  <c:v>-70.998377635650769</c:v>
                </c:pt>
                <c:pt idx="547">
                  <c:v>-72.9367455485188</c:v>
                </c:pt>
                <c:pt idx="548">
                  <c:v>-74.872367380506972</c:v>
                </c:pt>
                <c:pt idx="549">
                  <c:v>-76.805170255123983</c:v>
                </c:pt>
                <c:pt idx="550">
                  <c:v>-78.735081402012739</c:v>
                </c:pt>
                <c:pt idx="551">
                  <c:v>-80.662028159690209</c:v>
                </c:pt>
                <c:pt idx="552">
                  <c:v>-82.58593797828307</c:v>
                </c:pt>
                <c:pt idx="553">
                  <c:v>-84.506738422259332</c:v>
                </c:pt>
                <c:pt idx="554">
                  <c:v>-86.424357173155443</c:v>
                </c:pt>
                <c:pt idx="555">
                  <c:v>-88.338722032299188</c:v>
                </c:pt>
                <c:pt idx="556">
                  <c:v>-90.249760923527873</c:v>
                </c:pt>
                <c:pt idx="557">
                  <c:v>-92.157401895902055</c:v>
                </c:pt>
                <c:pt idx="558">
                  <c:v>-94.061573126414615</c:v>
                </c:pt>
                <c:pt idx="559">
                  <c:v>-95.962202922694672</c:v>
                </c:pt>
                <c:pt idx="560">
                  <c:v>-97.859219725707064</c:v>
                </c:pt>
                <c:pt idx="561">
                  <c:v>-99.752552112446338</c:v>
                </c:pt>
                <c:pt idx="562">
                  <c:v>-101.64212879862602</c:v>
                </c:pt>
                <c:pt idx="563">
                  <c:v>-103.52787864136235</c:v>
                </c:pt>
                <c:pt idx="564">
                  <c:v>-105.40973064185292</c:v>
                </c:pt>
                <c:pt idx="565">
                  <c:v>-107.28761394804971</c:v>
                </c:pt>
                <c:pt idx="566">
                  <c:v>-109.16145785732671</c:v>
                </c:pt>
                <c:pt idx="567">
                  <c:v>-111.03119181914191</c:v>
                </c:pt>
                <c:pt idx="568">
                  <c:v>-112.89674543769355</c:v>
                </c:pt>
                <c:pt idx="569">
                  <c:v>-114.75804847457046</c:v>
                </c:pt>
                <c:pt idx="570">
                  <c:v>-116.61503085139657</c:v>
                </c:pt>
                <c:pt idx="571">
                  <c:v>-118.46762265246949</c:v>
                </c:pt>
                <c:pt idx="572">
                  <c:v>-120.31575412739264</c:v>
                </c:pt>
                <c:pt idx="573">
                  <c:v>-122.15935569370158</c:v>
                </c:pt>
                <c:pt idx="574">
                  <c:v>-123.99835793948363</c:v>
                </c:pt>
                <c:pt idx="575">
                  <c:v>-125.83269162599136</c:v>
                </c:pt>
                <c:pt idx="576">
                  <c:v>-127.66228769024936</c:v>
                </c:pt>
                <c:pt idx="577">
                  <c:v>-129.4870772476545</c:v>
                </c:pt>
                <c:pt idx="578">
                  <c:v>-131.30699159456947</c:v>
                </c:pt>
                <c:pt idx="579">
                  <c:v>-133.12196221090943</c:v>
                </c:pt>
                <c:pt idx="580">
                  <c:v>-134.93192076272192</c:v>
                </c:pt>
                <c:pt idx="581">
                  <c:v>-136.73679910475943</c:v>
                </c:pt>
                <c:pt idx="582">
                  <c:v>-138.53652928304535</c:v>
                </c:pt>
                <c:pt idx="583">
                  <c:v>-140.33104353743224</c:v>
                </c:pt>
                <c:pt idx="584">
                  <c:v>-142.1202743041531</c:v>
                </c:pt>
                <c:pt idx="585">
                  <c:v>-143.90415421836508</c:v>
                </c:pt>
                <c:pt idx="586">
                  <c:v>-145.68261611668592</c:v>
                </c:pt>
                <c:pt idx="587">
                  <c:v>-147.45559303972257</c:v>
                </c:pt>
                <c:pt idx="588">
                  <c:v>-149.22301823459219</c:v>
                </c:pt>
                <c:pt idx="589">
                  <c:v>-150.98482515743547</c:v>
                </c:pt>
                <c:pt idx="590">
                  <c:v>-152.74094747592198</c:v>
                </c:pt>
                <c:pt idx="591">
                  <c:v>-154.49131907174768</c:v>
                </c:pt>
                <c:pt idx="592">
                  <c:v>-156.23587404312411</c:v>
                </c:pt>
                <c:pt idx="593">
                  <c:v>-157.97454670725983</c:v>
                </c:pt>
                <c:pt idx="594">
                  <c:v>-159.70727160283317</c:v>
                </c:pt>
                <c:pt idx="595">
                  <c:v>-161.433983492457</c:v>
                </c:pt>
                <c:pt idx="596">
                  <c:v>-163.15461736513487</c:v>
                </c:pt>
                <c:pt idx="597">
                  <c:v>-164.86910843870871</c:v>
                </c:pt>
                <c:pt idx="598">
                  <c:v>-166.57739216229791</c:v>
                </c:pt>
                <c:pt idx="599">
                  <c:v>-168.27940421872964</c:v>
                </c:pt>
                <c:pt idx="600">
                  <c:v>-169.97508052696028</c:v>
                </c:pt>
                <c:pt idx="601">
                  <c:v>-171.66435724448843</c:v>
                </c:pt>
                <c:pt idx="602">
                  <c:v>-173.34717076975821</c:v>
                </c:pt>
                <c:pt idx="603">
                  <c:v>-175.02345774455404</c:v>
                </c:pt>
                <c:pt idx="604">
                  <c:v>-176.6931550563861</c:v>
                </c:pt>
                <c:pt idx="605">
                  <c:v>-178.35619984086657</c:v>
                </c:pt>
                <c:pt idx="606">
                  <c:v>-180.01252948407628</c:v>
                </c:pt>
                <c:pt idx="607">
                  <c:v>-181.66208162492237</c:v>
                </c:pt>
                <c:pt idx="608">
                  <c:v>-183.3047941574861</c:v>
                </c:pt>
                <c:pt idx="609">
                  <c:v>-184.94060523336111</c:v>
                </c:pt>
                <c:pt idx="610">
                  <c:v>-186.56945326398204</c:v>
                </c:pt>
                <c:pt idx="611">
                  <c:v>-188.19127692294339</c:v>
                </c:pt>
                <c:pt idx="612">
                  <c:v>-189.80601514830849</c:v>
                </c:pt>
                <c:pt idx="613">
                  <c:v>-191.41360714490835</c:v>
                </c:pt>
                <c:pt idx="614">
                  <c:v>-193.01399238663086</c:v>
                </c:pt>
                <c:pt idx="615">
                  <c:v>-194.60711061869924</c:v>
                </c:pt>
                <c:pt idx="616">
                  <c:v>-196.19290185994114</c:v>
                </c:pt>
                <c:pt idx="617">
                  <c:v>-197.77130640504643</c:v>
                </c:pt>
                <c:pt idx="618">
                  <c:v>-199.34226482681544</c:v>
                </c:pt>
                <c:pt idx="619">
                  <c:v>-200.90571797839624</c:v>
                </c:pt>
                <c:pt idx="620">
                  <c:v>-202.46160699551177</c:v>
                </c:pt>
                <c:pt idx="621">
                  <c:v>-204.0098732986757</c:v>
                </c:pt>
                <c:pt idx="622">
                  <c:v>-205.55045859539834</c:v>
                </c:pt>
                <c:pt idx="623">
                  <c:v>-207.08330488238113</c:v>
                </c:pt>
                <c:pt idx="624">
                  <c:v>-208.60835444770058</c:v>
                </c:pt>
                <c:pt idx="625">
                  <c:v>-210.12554987298103</c:v>
                </c:pt>
                <c:pt idx="626">
                  <c:v>-211.63483403555659</c:v>
                </c:pt>
                <c:pt idx="627">
                  <c:v>-213.13615011062171</c:v>
                </c:pt>
                <c:pt idx="628">
                  <c:v>-214.62944157337083</c:v>
                </c:pt>
                <c:pt idx="629">
                  <c:v>-216.11465220112615</c:v>
                </c:pt>
                <c:pt idx="630">
                  <c:v>-217.59172607545497</c:v>
                </c:pt>
                <c:pt idx="631">
                  <c:v>-219.06060758427449</c:v>
                </c:pt>
                <c:pt idx="632">
                  <c:v>-220.52124142394604</c:v>
                </c:pt>
                <c:pt idx="633">
                  <c:v>-221.97357260135701</c:v>
                </c:pt>
                <c:pt idx="634">
                  <c:v>-223.41754643599143</c:v>
                </c:pt>
                <c:pt idx="635">
                  <c:v>-224.85310856198882</c:v>
                </c:pt>
                <c:pt idx="636">
                  <c:v>-226.28020493019085</c:v>
                </c:pt>
                <c:pt idx="637">
                  <c:v>-227.6987818101764</c:v>
                </c:pt>
                <c:pt idx="638">
                  <c:v>-229.10878579228461</c:v>
                </c:pt>
                <c:pt idx="639">
                  <c:v>-230.51016378962564</c:v>
                </c:pt>
                <c:pt idx="640">
                  <c:v>-231.90286304007941</c:v>
                </c:pt>
                <c:pt idx="641">
                  <c:v>-233.28683110828226</c:v>
                </c:pt>
                <c:pt idx="642">
                  <c:v>-234.66201588760089</c:v>
                </c:pt>
                <c:pt idx="643">
                  <c:v>-236.0283656020944</c:v>
                </c:pt>
                <c:pt idx="644">
                  <c:v>-237.38582880846351</c:v>
                </c:pt>
                <c:pt idx="645">
                  <c:v>-238.73435439798754</c:v>
                </c:pt>
                <c:pt idx="646">
                  <c:v>-240.07389159844868</c:v>
                </c:pt>
                <c:pt idx="647">
                  <c:v>-241.40438997604335</c:v>
                </c:pt>
                <c:pt idx="648">
                  <c:v>-242.72579943728124</c:v>
                </c:pt>
                <c:pt idx="649">
                  <c:v>-244.03807023087131</c:v>
                </c:pt>
                <c:pt idx="650">
                  <c:v>-245.34115294959494</c:v>
                </c:pt>
                <c:pt idx="651">
                  <c:v>-246.63499853216615</c:v>
                </c:pt>
                <c:pt idx="652">
                  <c:v>-247.91955826507845</c:v>
                </c:pt>
                <c:pt idx="653">
                  <c:v>-249.19478378443935</c:v>
                </c:pt>
                <c:pt idx="654">
                  <c:v>-250.46062707779117</c:v>
                </c:pt>
                <c:pt idx="655">
                  <c:v>-251.7170404859184</c:v>
                </c:pt>
                <c:pt idx="656">
                  <c:v>-252.9639767046425</c:v>
                </c:pt>
                <c:pt idx="657">
                  <c:v>-254.20138878660276</c:v>
                </c:pt>
                <c:pt idx="658">
                  <c:v>-255.4292301430236</c:v>
                </c:pt>
                <c:pt idx="659">
                  <c:v>-256.64745454546915</c:v>
                </c:pt>
                <c:pt idx="660">
                  <c:v>-257.8560161275833</c:v>
                </c:pt>
                <c:pt idx="661">
                  <c:v>-259.05486938681696</c:v>
                </c:pt>
                <c:pt idx="662">
                  <c:v>-260.24396918614082</c:v>
                </c:pt>
                <c:pt idx="663">
                  <c:v>-261.42327075574519</c:v>
                </c:pt>
                <c:pt idx="664">
                  <c:v>-262.59272969472534</c:v>
                </c:pt>
                <c:pt idx="665">
                  <c:v>-263.75230197275312</c:v>
                </c:pt>
                <c:pt idx="666">
                  <c:v>-264.9019439317351</c:v>
                </c:pt>
                <c:pt idx="667">
                  <c:v>-266.04161228745579</c:v>
                </c:pt>
                <c:pt idx="668">
                  <c:v>-267.17126413120781</c:v>
                </c:pt>
                <c:pt idx="669">
                  <c:v>-268.29085693140695</c:v>
                </c:pt>
                <c:pt idx="670">
                  <c:v>-269.40034853519381</c:v>
                </c:pt>
                <c:pt idx="671">
                  <c:v>-270.49969717002074</c:v>
                </c:pt>
                <c:pt idx="672">
                  <c:v>-271.58886144522467</c:v>
                </c:pt>
                <c:pt idx="673">
                  <c:v>-272.66780035358511</c:v>
                </c:pt>
                <c:pt idx="674">
                  <c:v>-273.73647327286881</c:v>
                </c:pt>
                <c:pt idx="675">
                  <c:v>-274.79483996735837</c:v>
                </c:pt>
                <c:pt idx="676">
                  <c:v>-275.84286058936772</c:v>
                </c:pt>
                <c:pt idx="677">
                  <c:v>-276.88049568074217</c:v>
                </c:pt>
                <c:pt idx="678">
                  <c:v>-277.9077061743439</c:v>
                </c:pt>
                <c:pt idx="679">
                  <c:v>-278.92445339552307</c:v>
                </c:pt>
                <c:pt idx="680">
                  <c:v>-279.93069906357385</c:v>
                </c:pt>
                <c:pt idx="681">
                  <c:v>-280.92640529317561</c:v>
                </c:pt>
                <c:pt idx="682">
                  <c:v>-281.91153459581938</c:v>
                </c:pt>
                <c:pt idx="683">
                  <c:v>-282.88604988121926</c:v>
                </c:pt>
                <c:pt idx="684">
                  <c:v>-283.84991445870901</c:v>
                </c:pt>
                <c:pt idx="685">
                  <c:v>-284.80309203862328</c:v>
                </c:pt>
                <c:pt idx="686">
                  <c:v>-285.74554673366396</c:v>
                </c:pt>
                <c:pt idx="687">
                  <c:v>-286.67724306025144</c:v>
                </c:pt>
                <c:pt idx="688">
                  <c:v>-287.5981459398605</c:v>
                </c:pt>
                <c:pt idx="689">
                  <c:v>-288.5082207003411</c:v>
                </c:pt>
                <c:pt idx="690">
                  <c:v>-289.40743307722357</c:v>
                </c:pt>
                <c:pt idx="691">
                  <c:v>-290.29574921500898</c:v>
                </c:pt>
                <c:pt idx="692">
                  <c:v>-291.17313566844359</c:v>
                </c:pt>
                <c:pt idx="693">
                  <c:v>-292.03955940377813</c:v>
                </c:pt>
                <c:pt idx="694">
                  <c:v>-292.89498780001151</c:v>
                </c:pt>
                <c:pt idx="695">
                  <c:v>-293.73938865011917</c:v>
                </c:pt>
                <c:pt idx="696">
                  <c:v>-294.57273016226532</c:v>
                </c:pt>
                <c:pt idx="697">
                  <c:v>-295.39498096100027</c:v>
                </c:pt>
                <c:pt idx="698">
                  <c:v>-296.20611008844156</c:v>
                </c:pt>
                <c:pt idx="699">
                  <c:v>-297.00608700543955</c:v>
                </c:pt>
                <c:pt idx="700">
                  <c:v>-297.79488159272717</c:v>
                </c:pt>
                <c:pt idx="701">
                  <c:v>-298.57246415205395</c:v>
                </c:pt>
                <c:pt idx="702">
                  <c:v>-299.33880540730439</c:v>
                </c:pt>
                <c:pt idx="703">
                  <c:v>-300.09387650559967</c:v>
                </c:pt>
                <c:pt idx="704">
                  <c:v>-300.83764901838452</c:v>
                </c:pt>
                <c:pt idx="705">
                  <c:v>-301.57009494249735</c:v>
                </c:pt>
                <c:pt idx="706">
                  <c:v>-302.29118670122438</c:v>
                </c:pt>
                <c:pt idx="707">
                  <c:v>-303.00089714533829</c:v>
                </c:pt>
                <c:pt idx="708">
                  <c:v>-303.69919955412001</c:v>
                </c:pt>
                <c:pt idx="709">
                  <c:v>-304.38606763636517</c:v>
                </c:pt>
                <c:pt idx="710">
                  <c:v>-305.0614755313735</c:v>
                </c:pt>
                <c:pt idx="711">
                  <c:v>-305.72539780992287</c:v>
                </c:pt>
                <c:pt idx="712">
                  <c:v>-306.37780947522657</c:v>
                </c:pt>
                <c:pt idx="713">
                  <c:v>-307.0186859638743</c:v>
                </c:pt>
                <c:pt idx="714">
                  <c:v>-307.64800314675728</c:v>
                </c:pt>
                <c:pt idx="715">
                  <c:v>-308.2657373299765</c:v>
                </c:pt>
                <c:pt idx="716">
                  <c:v>-308.87186525573486</c:v>
                </c:pt>
                <c:pt idx="717">
                  <c:v>-309.46636410321275</c:v>
                </c:pt>
                <c:pt idx="718">
                  <c:v>-310.04921148942759</c:v>
                </c:pt>
                <c:pt idx="719">
                  <c:v>-310.62038547007592</c:v>
                </c:pt>
                <c:pt idx="720">
                  <c:v>-311.17986454036026</c:v>
                </c:pt>
                <c:pt idx="721">
                  <c:v>-311.7276276357984</c:v>
                </c:pt>
                <c:pt idx="722">
                  <c:v>-312.2636541330167</c:v>
                </c:pt>
                <c:pt idx="723">
                  <c:v>-312.78792385052623</c:v>
                </c:pt>
                <c:pt idx="724">
                  <c:v>-313.30041704948292</c:v>
                </c:pt>
                <c:pt idx="725">
                  <c:v>-313.8011144344307</c:v>
                </c:pt>
                <c:pt idx="726">
                  <c:v>-314.28999715402779</c:v>
                </c:pt>
                <c:pt idx="727">
                  <c:v>-314.76704680175663</c:v>
                </c:pt>
                <c:pt idx="728">
                  <c:v>-315.23224541661676</c:v>
                </c:pt>
                <c:pt idx="729">
                  <c:v>-315.6855754838013</c:v>
                </c:pt>
                <c:pt idx="730">
                  <c:v>-316.12701993535597</c:v>
                </c:pt>
                <c:pt idx="731">
                  <c:v>-316.55656215082212</c:v>
                </c:pt>
                <c:pt idx="732">
                  <c:v>-316.97418595786223</c:v>
                </c:pt>
                <c:pt idx="733">
                  <c:v>-317.3798756328689</c:v>
                </c:pt>
                <c:pt idx="734">
                  <c:v>-317.77361590155687</c:v>
                </c:pt>
                <c:pt idx="735">
                  <c:v>-318.15539193953799</c:v>
                </c:pt>
                <c:pt idx="736">
                  <c:v>-318.52518937287954</c:v>
                </c:pt>
                <c:pt idx="737">
                  <c:v>-318.88299427864513</c:v>
                </c:pt>
                <c:pt idx="738">
                  <c:v>-319.22879318541925</c:v>
                </c:pt>
                <c:pt idx="739">
                  <c:v>-319.56257307381424</c:v>
                </c:pt>
                <c:pt idx="740">
                  <c:v>-319.88432137696043</c:v>
                </c:pt>
                <c:pt idx="741">
                  <c:v>-320.19402598097957</c:v>
                </c:pt>
                <c:pt idx="742">
                  <c:v>-320.49167522544059</c:v>
                </c:pt>
                <c:pt idx="743">
                  <c:v>-320.77725790379867</c:v>
                </c:pt>
                <c:pt idx="744">
                  <c:v>-321.05076326381754</c:v>
                </c:pt>
                <c:pt idx="745">
                  <c:v>-321.31218100797378</c:v>
                </c:pt>
                <c:pt idx="746">
                  <c:v>-321.56150129384491</c:v>
                </c:pt>
                <c:pt idx="747">
                  <c:v>-321.79871473447963</c:v>
                </c:pt>
                <c:pt idx="748">
                  <c:v>-322.02381239875166</c:v>
                </c:pt>
                <c:pt idx="749">
                  <c:v>-322.23678581169554</c:v>
                </c:pt>
                <c:pt idx="750">
                  <c:v>-322.4376269548261</c:v>
                </c:pt>
                <c:pt idx="751">
                  <c:v>-322.62632826644011</c:v>
                </c:pt>
                <c:pt idx="752">
                  <c:v>-322.80288264190108</c:v>
                </c:pt>
                <c:pt idx="753">
                  <c:v>-322.96728343390674</c:v>
                </c:pt>
                <c:pt idx="754">
                  <c:v>-323.11952445273931</c:v>
                </c:pt>
                <c:pt idx="755">
                  <c:v>-323.25959996649846</c:v>
                </c:pt>
                <c:pt idx="756">
                  <c:v>-323.38750470131737</c:v>
                </c:pt>
                <c:pt idx="757">
                  <c:v>-323.50323384156093</c:v>
                </c:pt>
                <c:pt idx="758">
                  <c:v>-323.60678303000736</c:v>
                </c:pt>
                <c:pt idx="759">
                  <c:v>-323.69814836801208</c:v>
                </c:pt>
                <c:pt idx="760">
                  <c:v>-323.77732641565456</c:v>
                </c:pt>
                <c:pt idx="761">
                  <c:v>-323.84431419186785</c:v>
                </c:pt>
                <c:pt idx="762">
                  <c:v>-323.89910917455074</c:v>
                </c:pt>
                <c:pt idx="763">
                  <c:v>-323.94170930066286</c:v>
                </c:pt>
                <c:pt idx="764">
                  <c:v>-323.97211296630223</c:v>
                </c:pt>
                <c:pt idx="765">
                  <c:v>-323.99031902676563</c:v>
                </c:pt>
                <c:pt idx="766">
                  <c:v>-323.99632679659175</c:v>
                </c:pt>
                <c:pt idx="767">
                  <c:v>-323.99013604958708</c:v>
                </c:pt>
                <c:pt idx="768">
                  <c:v>-323.97174701883432</c:v>
                </c:pt>
                <c:pt idx="769">
                  <c:v>-323.94116039668353</c:v>
                </c:pt>
                <c:pt idx="770">
                  <c:v>-323.89837733472626</c:v>
                </c:pt>
                <c:pt idx="771">
                  <c:v>-323.84339944375216</c:v>
                </c:pt>
                <c:pt idx="772">
                  <c:v>-323.77622879368812</c:v>
                </c:pt>
                <c:pt idx="773">
                  <c:v>-323.69686791352052</c:v>
                </c:pt>
                <c:pt idx="774">
                  <c:v>-323.60531979119997</c:v>
                </c:pt>
                <c:pt idx="775">
                  <c:v>-323.50158787352893</c:v>
                </c:pt>
                <c:pt idx="776">
                  <c:v>-323.38567606603175</c:v>
                </c:pt>
                <c:pt idx="777">
                  <c:v>-323.25758873280768</c:v>
                </c:pt>
                <c:pt idx="778">
                  <c:v>-323.11733069636659</c:v>
                </c:pt>
                <c:pt idx="779">
                  <c:v>-322.96490723744739</c:v>
                </c:pt>
                <c:pt idx="780">
                  <c:v>-322.80032409481936</c:v>
                </c:pt>
                <c:pt idx="781">
                  <c:v>-322.62358746506567</c:v>
                </c:pt>
                <c:pt idx="782">
                  <c:v>-322.43470400235066</c:v>
                </c:pt>
                <c:pt idx="783">
                  <c:v>-322.23368081816869</c:v>
                </c:pt>
                <c:pt idx="784">
                  <c:v>-322.02052548107696</c:v>
                </c:pt>
                <c:pt idx="785">
                  <c:v>-321.79524601641009</c:v>
                </c:pt>
                <c:pt idx="786">
                  <c:v>-321.5578509059784</c:v>
                </c:pt>
                <c:pt idx="787">
                  <c:v>-321.30834908774801</c:v>
                </c:pt>
                <c:pt idx="788">
                  <c:v>-321.04674995550494</c:v>
                </c:pt>
                <c:pt idx="789">
                  <c:v>-320.77306335850096</c:v>
                </c:pt>
                <c:pt idx="790">
                  <c:v>-320.48729960108307</c:v>
                </c:pt>
                <c:pt idx="791">
                  <c:v>-320.18946944230532</c:v>
                </c:pt>
                <c:pt idx="792">
                  <c:v>-319.87958409552391</c:v>
                </c:pt>
                <c:pt idx="793">
                  <c:v>-319.55765522797486</c:v>
                </c:pt>
                <c:pt idx="794">
                  <c:v>-319.22369496033474</c:v>
                </c:pt>
                <c:pt idx="795">
                  <c:v>-318.87771586626457</c:v>
                </c:pt>
                <c:pt idx="796">
                  <c:v>-318.51973097193599</c:v>
                </c:pt>
                <c:pt idx="797">
                  <c:v>-318.14975375554127</c:v>
                </c:pt>
                <c:pt idx="798">
                  <c:v>-317.76779814678548</c:v>
                </c:pt>
                <c:pt idx="799">
                  <c:v>-317.37387852636238</c:v>
                </c:pt>
                <c:pt idx="800">
                  <c:v>-316.96800972541257</c:v>
                </c:pt>
                <c:pt idx="801">
                  <c:v>-316.55020702496557</c:v>
                </c:pt>
                <c:pt idx="802">
                  <c:v>-316.12048615536418</c:v>
                </c:pt>
                <c:pt idx="803">
                  <c:v>-315.67886329567204</c:v>
                </c:pt>
                <c:pt idx="804">
                  <c:v>-315.2253550730652</c:v>
                </c:pt>
                <c:pt idx="805">
                  <c:v>-314.75997856220528</c:v>
                </c:pt>
                <c:pt idx="806">
                  <c:v>-314.28275128459711</c:v>
                </c:pt>
                <c:pt idx="807">
                  <c:v>-313.79369120792887</c:v>
                </c:pt>
                <c:pt idx="808">
                  <c:v>-313.29281674539573</c:v>
                </c:pt>
                <c:pt idx="809">
                  <c:v>-312.78014675500634</c:v>
                </c:pt>
                <c:pt idx="810">
                  <c:v>-312.25570053887321</c:v>
                </c:pt>
                <c:pt idx="811">
                  <c:v>-311.71949784248545</c:v>
                </c:pt>
                <c:pt idx="812">
                  <c:v>-311.17155885396585</c:v>
                </c:pt>
                <c:pt idx="813">
                  <c:v>-310.61190420331059</c:v>
                </c:pt>
                <c:pt idx="814">
                  <c:v>-310.04055496161249</c:v>
                </c:pt>
                <c:pt idx="815">
                  <c:v>-309.45753264026774</c:v>
                </c:pt>
                <c:pt idx="816">
                  <c:v>-308.86285919016586</c:v>
                </c:pt>
                <c:pt idx="817">
                  <c:v>-308.25655700086349</c:v>
                </c:pt>
                <c:pt idx="818">
                  <c:v>-307.63864889974121</c:v>
                </c:pt>
                <c:pt idx="819">
                  <c:v>-307.00915815114411</c:v>
                </c:pt>
                <c:pt idx="820">
                  <c:v>-306.36810845550605</c:v>
                </c:pt>
                <c:pt idx="821">
                  <c:v>-305.71552394845713</c:v>
                </c:pt>
                <c:pt idx="822">
                  <c:v>-305.05142919991505</c:v>
                </c:pt>
                <c:pt idx="823">
                  <c:v>-304.37584921316011</c:v>
                </c:pt>
                <c:pt idx="824">
                  <c:v>-303.68880942389376</c:v>
                </c:pt>
                <c:pt idx="825">
                  <c:v>-302.99033569928088</c:v>
                </c:pt>
                <c:pt idx="826">
                  <c:v>-302.28045433697616</c:v>
                </c:pt>
                <c:pt idx="827">
                  <c:v>-301.55919206413364</c:v>
                </c:pt>
                <c:pt idx="828">
                  <c:v>-300.82657603640058</c:v>
                </c:pt>
                <c:pt idx="829">
                  <c:v>-300.08263383689513</c:v>
                </c:pt>
                <c:pt idx="830">
                  <c:v>-299.32739347516758</c:v>
                </c:pt>
                <c:pt idx="831">
                  <c:v>-298.5608833861462</c:v>
                </c:pt>
                <c:pt idx="832">
                  <c:v>-297.78313242906614</c:v>
                </c:pt>
                <c:pt idx="833">
                  <c:v>-296.9941698863833</c:v>
                </c:pt>
                <c:pt idx="834">
                  <c:v>-296.19402546267168</c:v>
                </c:pt>
                <c:pt idx="835">
                  <c:v>-295.38272928350494</c:v>
                </c:pt>
                <c:pt idx="836">
                  <c:v>-294.5603118943223</c:v>
                </c:pt>
                <c:pt idx="837">
                  <c:v>-293.72680425927831</c:v>
                </c:pt>
                <c:pt idx="838">
                  <c:v>-292.88223776007737</c:v>
                </c:pt>
                <c:pt idx="839">
                  <c:v>-292.0266441947918</c:v>
                </c:pt>
                <c:pt idx="840">
                  <c:v>-291.16005577666493</c:v>
                </c:pt>
                <c:pt idx="841">
                  <c:v>-290.28250513289811</c:v>
                </c:pt>
                <c:pt idx="842">
                  <c:v>-289.39402530342244</c:v>
                </c:pt>
                <c:pt idx="843">
                  <c:v>-288.49464973965468</c:v>
                </c:pt>
                <c:pt idx="844">
                  <c:v>-287.5844123032378</c:v>
                </c:pt>
                <c:pt idx="845">
                  <c:v>-286.66334726476617</c:v>
                </c:pt>
                <c:pt idx="846">
                  <c:v>-285.73148930249516</c:v>
                </c:pt>
                <c:pt idx="847">
                  <c:v>-284.78887350103565</c:v>
                </c:pt>
                <c:pt idx="848">
                  <c:v>-283.83553535003296</c:v>
                </c:pt>
                <c:pt idx="849">
                  <c:v>-282.87151074283065</c:v>
                </c:pt>
                <c:pt idx="850">
                  <c:v>-281.89683597511925</c:v>
                </c:pt>
                <c:pt idx="851">
                  <c:v>-280.91154774356949</c:v>
                </c:pt>
                <c:pt idx="852">
                  <c:v>-279.91568314445107</c:v>
                </c:pt>
                <c:pt idx="853">
                  <c:v>-278.90927967223553</c:v>
                </c:pt>
                <c:pt idx="854">
                  <c:v>-277.89237521818478</c:v>
                </c:pt>
                <c:pt idx="855">
                  <c:v>-276.86500806892468</c:v>
                </c:pt>
                <c:pt idx="856">
                  <c:v>-275.82721690500301</c:v>
                </c:pt>
                <c:pt idx="857">
                  <c:v>-274.77904079943386</c:v>
                </c:pt>
                <c:pt idx="858">
                  <c:v>-273.7205192162258</c:v>
                </c:pt>
                <c:pt idx="859">
                  <c:v>-272.65169200889665</c:v>
                </c:pt>
                <c:pt idx="860">
                  <c:v>-271.57259941897257</c:v>
                </c:pt>
                <c:pt idx="861">
                  <c:v>-270.48328207447321</c:v>
                </c:pt>
                <c:pt idx="862">
                  <c:v>-269.38378098838183</c:v>
                </c:pt>
                <c:pt idx="863">
                  <c:v>-268.27413755710154</c:v>
                </c:pt>
                <c:pt idx="864">
                  <c:v>-267.15439355889623</c:v>
                </c:pt>
                <c:pt idx="865">
                  <c:v>-266.02459115231801</c:v>
                </c:pt>
                <c:pt idx="866">
                  <c:v>-264.88477287461973</c:v>
                </c:pt>
                <c:pt idx="867">
                  <c:v>-263.73498164015336</c:v>
                </c:pt>
                <c:pt idx="868">
                  <c:v>-262.57526073875465</c:v>
                </c:pt>
                <c:pt idx="869">
                  <c:v>-261.4056538341128</c:v>
                </c:pt>
                <c:pt idx="870">
                  <c:v>-260.22620496212676</c:v>
                </c:pt>
                <c:pt idx="871">
                  <c:v>-259.03695852924733</c:v>
                </c:pt>
                <c:pt idx="872">
                  <c:v>-257.83795931080493</c:v>
                </c:pt>
                <c:pt idx="873">
                  <c:v>-256.62925244932421</c:v>
                </c:pt>
                <c:pt idx="874">
                  <c:v>-255.41088345282418</c:v>
                </c:pt>
                <c:pt idx="875">
                  <c:v>-254.18289819310482</c:v>
                </c:pt>
                <c:pt idx="876">
                  <c:v>-252.94534290402009</c:v>
                </c:pt>
                <c:pt idx="877">
                  <c:v>-251.69826417973724</c:v>
                </c:pt>
                <c:pt idx="878">
                  <c:v>-250.44170897298238</c:v>
                </c:pt>
                <c:pt idx="879">
                  <c:v>-249.17572459327283</c:v>
                </c:pt>
                <c:pt idx="880">
                  <c:v>-247.90035870513594</c:v>
                </c:pt>
                <c:pt idx="881">
                  <c:v>-246.61565932631433</c:v>
                </c:pt>
                <c:pt idx="882">
                  <c:v>-245.32167482595827</c:v>
                </c:pt>
                <c:pt idx="883">
                  <c:v>-244.01845392280435</c:v>
                </c:pt>
                <c:pt idx="884">
                  <c:v>-242.7060456833413</c:v>
                </c:pt>
                <c:pt idx="885">
                  <c:v>-241.38449951996262</c:v>
                </c:pt>
                <c:pt idx="886">
                  <c:v>-240.05386518910623</c:v>
                </c:pt>
                <c:pt idx="887">
                  <c:v>-238.71419278938112</c:v>
                </c:pt>
                <c:pt idx="888">
                  <c:v>-237.36553275968103</c:v>
                </c:pt>
                <c:pt idx="889">
                  <c:v>-236.0079358772856</c:v>
                </c:pt>
                <c:pt idx="890">
                  <c:v>-234.64145325594842</c:v>
                </c:pt>
                <c:pt idx="891">
                  <c:v>-233.26613634397268</c:v>
                </c:pt>
                <c:pt idx="892">
                  <c:v>-231.8820369222741</c:v>
                </c:pt>
                <c:pt idx="893">
                  <c:v>-230.48920710243146</c:v>
                </c:pt>
                <c:pt idx="894">
                  <c:v>-229.08769932472441</c:v>
                </c:pt>
                <c:pt idx="895">
                  <c:v>-227.67756635615928</c:v>
                </c:pt>
                <c:pt idx="896">
                  <c:v>-226.25886128848222</c:v>
                </c:pt>
                <c:pt idx="897">
                  <c:v>-224.83163753618049</c:v>
                </c:pt>
                <c:pt idx="898">
                  <c:v>-223.39594883447114</c:v>
                </c:pt>
                <c:pt idx="899">
                  <c:v>-221.95184923727808</c:v>
                </c:pt>
                <c:pt idx="900">
                  <c:v>-220.49939311519688</c:v>
                </c:pt>
                <c:pt idx="901">
                  <c:v>-219.03863515344767</c:v>
                </c:pt>
                <c:pt idx="902">
                  <c:v>-217.56963034981618</c:v>
                </c:pt>
                <c:pt idx="903">
                  <c:v>-216.09243401258331</c:v>
                </c:pt>
                <c:pt idx="904">
                  <c:v>-214.60710175844241</c:v>
                </c:pt>
                <c:pt idx="905">
                  <c:v>-213.11368951040564</c:v>
                </c:pt>
                <c:pt idx="906">
                  <c:v>-211.61225349569821</c:v>
                </c:pt>
                <c:pt idx="907">
                  <c:v>-210.10285024364151</c:v>
                </c:pt>
                <c:pt idx="908">
                  <c:v>-208.58553658352488</c:v>
                </c:pt>
                <c:pt idx="909">
                  <c:v>-207.06036964246567</c:v>
                </c:pt>
                <c:pt idx="910">
                  <c:v>-205.52740684325883</c:v>
                </c:pt>
                <c:pt idx="911">
                  <c:v>-203.98670590221454</c:v>
                </c:pt>
                <c:pt idx="912">
                  <c:v>-202.43832482698534</c:v>
                </c:pt>
                <c:pt idx="913">
                  <c:v>-200.88232191438217</c:v>
                </c:pt>
                <c:pt idx="914">
                  <c:v>-199.31875574817948</c:v>
                </c:pt>
                <c:pt idx="915">
                  <c:v>-197.74768519690943</c:v>
                </c:pt>
                <c:pt idx="916">
                  <c:v>-196.16916941164561</c:v>
                </c:pt>
                <c:pt idx="917">
                  <c:v>-194.58326782377594</c:v>
                </c:pt>
                <c:pt idx="918">
                  <c:v>-192.99004014276497</c:v>
                </c:pt>
                <c:pt idx="919">
                  <c:v>-191.38954635390598</c:v>
                </c:pt>
                <c:pt idx="920">
                  <c:v>-189.78184671606249</c:v>
                </c:pt>
                <c:pt idx="921">
                  <c:v>-188.16700175939937</c:v>
                </c:pt>
                <c:pt idx="922">
                  <c:v>-186.54507228310402</c:v>
                </c:pt>
                <c:pt idx="923">
                  <c:v>-184.9161193530972</c:v>
                </c:pt>
                <c:pt idx="924">
                  <c:v>-183.28020429973384</c:v>
                </c:pt>
                <c:pt idx="925">
                  <c:v>-181.6373887154941</c:v>
                </c:pt>
                <c:pt idx="926">
                  <c:v>-179.9877344526642</c:v>
                </c:pt>
                <c:pt idx="927">
                  <c:v>-178.33130362100783</c:v>
                </c:pt>
                <c:pt idx="928">
                  <c:v>-176.66815858542765</c:v>
                </c:pt>
                <c:pt idx="929">
                  <c:v>-174.99836196361724</c:v>
                </c:pt>
                <c:pt idx="930">
                  <c:v>-173.32197662370351</c:v>
                </c:pt>
                <c:pt idx="931">
                  <c:v>-171.63906568187971</c:v>
                </c:pt>
                <c:pt idx="932">
                  <c:v>-169.94969250002913</c:v>
                </c:pt>
                <c:pt idx="933">
                  <c:v>-168.2539206833396</c:v>
                </c:pt>
                <c:pt idx="934">
                  <c:v>-166.55181407790849</c:v>
                </c:pt>
                <c:pt idx="935">
                  <c:v>-164.84343676833907</c:v>
                </c:pt>
                <c:pt idx="936">
                  <c:v>-163.12885307532781</c:v>
                </c:pt>
                <c:pt idx="937">
                  <c:v>-161.40812755324239</c:v>
                </c:pt>
                <c:pt idx="938">
                  <c:v>-159.68132498769154</c:v>
                </c:pt>
                <c:pt idx="939">
                  <c:v>-157.94851039308563</c:v>
                </c:pt>
                <c:pt idx="940">
                  <c:v>-156.209749010189</c:v>
                </c:pt>
                <c:pt idx="941">
                  <c:v>-154.46510630366359</c:v>
                </c:pt>
                <c:pt idx="942">
                  <c:v>-152.71464795960412</c:v>
                </c:pt>
                <c:pt idx="943">
                  <c:v>-150.95843988306504</c:v>
                </c:pt>
                <c:pt idx="944">
                  <c:v>-149.19654819557931</c:v>
                </c:pt>
                <c:pt idx="945">
                  <c:v>-147.42903923266871</c:v>
                </c:pt>
                <c:pt idx="946">
                  <c:v>-145.65597954134645</c:v>
                </c:pt>
                <c:pt idx="947">
                  <c:v>-143.87743587761153</c:v>
                </c:pt>
                <c:pt idx="948">
                  <c:v>-142.09347520393558</c:v>
                </c:pt>
                <c:pt idx="949">
                  <c:v>-140.30416468674144</c:v>
                </c:pt>
                <c:pt idx="950">
                  <c:v>-138.50957169387459</c:v>
                </c:pt>
                <c:pt idx="951">
                  <c:v>-136.7097637920665</c:v>
                </c:pt>
                <c:pt idx="952">
                  <c:v>-134.90480874439092</c:v>
                </c:pt>
                <c:pt idx="953">
                  <c:v>-133.09477450771249</c:v>
                </c:pt>
                <c:pt idx="954">
                  <c:v>-131.27972923012823</c:v>
                </c:pt>
                <c:pt idx="955">
                  <c:v>-129.45974124840163</c:v>
                </c:pt>
                <c:pt idx="956">
                  <c:v>-127.63487908538988</c:v>
                </c:pt>
                <c:pt idx="957">
                  <c:v>-125.80521144746393</c:v>
                </c:pt>
                <c:pt idx="958">
                  <c:v>-123.97080722192162</c:v>
                </c:pt>
                <c:pt idx="959">
                  <c:v>-122.13173547439418</c:v>
                </c:pt>
                <c:pt idx="960">
                  <c:v>-120.28806544624582</c:v>
                </c:pt>
                <c:pt idx="961">
                  <c:v>-118.4398665519668</c:v>
                </c:pt>
                <c:pt idx="962">
                  <c:v>-116.58720837655993</c:v>
                </c:pt>
                <c:pt idx="963">
                  <c:v>-114.73016067292076</c:v>
                </c:pt>
                <c:pt idx="964">
                  <c:v>-112.86879335921131</c:v>
                </c:pt>
                <c:pt idx="965">
                  <c:v>-111.00317651622761</c:v>
                </c:pt>
                <c:pt idx="966">
                  <c:v>-109.13338038476125</c:v>
                </c:pt>
                <c:pt idx="967">
                  <c:v>-107.25947536295473</c:v>
                </c:pt>
                <c:pt idx="968">
                  <c:v>-105.38153200365095</c:v>
                </c:pt>
                <c:pt idx="969">
                  <c:v>-103.49962101173691</c:v>
                </c:pt>
                <c:pt idx="970">
                  <c:v>-101.61381324148164</c:v>
                </c:pt>
                <c:pt idx="971">
                  <c:v>-99.724179693868592</c:v>
                </c:pt>
                <c:pt idx="972">
                  <c:v>-97.830791513922321</c:v>
                </c:pt>
                <c:pt idx="973">
                  <c:v>-95.933719988029978</c:v>
                </c:pt>
                <c:pt idx="974">
                  <c:v>-94.03303654125726</c:v>
                </c:pt>
                <c:pt idx="975">
                  <c:v>-92.128812734659348</c:v>
                </c:pt>
                <c:pt idx="976">
                  <c:v>-90.221120262586581</c:v>
                </c:pt>
                <c:pt idx="977">
                  <c:v>-88.310030949985105</c:v>
                </c:pt>
                <c:pt idx="978">
                  <c:v>-86.395616749692678</c:v>
                </c:pt>
                <c:pt idx="979">
                  <c:v>-84.477949739729709</c:v>
                </c:pt>
                <c:pt idx="980">
                  <c:v>-82.557102120585398</c:v>
                </c:pt>
                <c:pt idx="981">
                  <c:v>-80.633146212499426</c:v>
                </c:pt>
                <c:pt idx="982">
                  <c:v>-78.706154452739085</c:v>
                </c:pt>
                <c:pt idx="983">
                  <c:v>-76.776199392872002</c:v>
                </c:pt>
                <c:pt idx="984">
                  <c:v>-74.843353696034569</c:v>
                </c:pt>
                <c:pt idx="985">
                  <c:v>-72.90769013419613</c:v>
                </c:pt>
                <c:pt idx="986">
                  <c:v>-70.969281585419125</c:v>
                </c:pt>
                <c:pt idx="987">
                  <c:v>-69.028201031115245</c:v>
                </c:pt>
                <c:pt idx="988">
                  <c:v>-67.08452155329762</c:v>
                </c:pt>
                <c:pt idx="989">
                  <c:v>-65.138316331829316</c:v>
                </c:pt>
                <c:pt idx="990">
                  <c:v>-63.189658641668025</c:v>
                </c:pt>
                <c:pt idx="991">
                  <c:v>-61.238621850107386</c:v>
                </c:pt>
                <c:pt idx="992">
                  <c:v>-59.285279414014525</c:v>
                </c:pt>
                <c:pt idx="993">
                  <c:v>-57.329704877064543</c:v>
                </c:pt>
                <c:pt idx="994">
                  <c:v>-55.371971866971471</c:v>
                </c:pt>
                <c:pt idx="995">
                  <c:v>-53.41215409271625</c:v>
                </c:pt>
                <c:pt idx="996">
                  <c:v>-51.450325341771538</c:v>
                </c:pt>
                <c:pt idx="997">
                  <c:v>-49.486559477323603</c:v>
                </c:pt>
                <c:pt idx="998">
                  <c:v>-47.520930435491366</c:v>
                </c:pt>
                <c:pt idx="999">
                  <c:v>-45.553512222542722</c:v>
                </c:pt>
                <c:pt idx="1000">
                  <c:v>-43.5843789121081</c:v>
                </c:pt>
                <c:pt idx="1001">
                  <c:v>-41.613604642391707</c:v>
                </c:pt>
                <c:pt idx="1002">
                  <c:v>-39.641263613380104</c:v>
                </c:pt>
                <c:pt idx="1003">
                  <c:v>-37.667430084048632</c:v>
                </c:pt>
                <c:pt idx="1004">
                  <c:v>-35.692178369565504</c:v>
                </c:pt>
                <c:pt idx="1005">
                  <c:v>-33.715582838493866</c:v>
                </c:pt>
                <c:pt idx="1006">
                  <c:v>-31.737717909991751</c:v>
                </c:pt>
                <c:pt idx="1007">
                  <c:v>-29.758658051010258</c:v>
                </c:pt>
                <c:pt idx="1008">
                  <c:v>-27.778477773489811</c:v>
                </c:pt>
                <c:pt idx="1009">
                  <c:v>-25.797251631554772</c:v>
                </c:pt>
                <c:pt idx="1010">
                  <c:v>-23.815054218706489</c:v>
                </c:pt>
                <c:pt idx="1011">
                  <c:v>-21.83196016501482</c:v>
                </c:pt>
                <c:pt idx="1012">
                  <c:v>-19.848044134308299</c:v>
                </c:pt>
                <c:pt idx="1013">
                  <c:v>-17.863380821363045</c:v>
                </c:pt>
                <c:pt idx="1014">
                  <c:v>-15.878044949090471</c:v>
                </c:pt>
                <c:pt idx="1015">
                  <c:v>-13.892111265723964</c:v>
                </c:pt>
                <c:pt idx="1016">
                  <c:v>-11.905654542004608</c:v>
                </c:pt>
                <c:pt idx="1017">
                  <c:v>-9.9187495683660369</c:v>
                </c:pt>
                <c:pt idx="1018">
                  <c:v>-7.9314711521185748</c:v>
                </c:pt>
                <c:pt idx="1019">
                  <c:v>-5.9438941146327204</c:v>
                </c:pt>
                <c:pt idx="1020">
                  <c:v>-3.9560932885221165</c:v>
                </c:pt>
                <c:pt idx="1021">
                  <c:v>-1.9681435148260844</c:v>
                </c:pt>
                <c:pt idx="1022">
                  <c:v>1.9880359808154842E-2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0A-460B-AA72-13BCE89C3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062680"/>
        <c:axId val="305063072"/>
      </c:lineChart>
      <c:lineChart>
        <c:grouping val="standard"/>
        <c:varyColors val="0"/>
        <c:ser>
          <c:idx val="1"/>
          <c:order val="1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'3-12'!$H$27:$H$1050</c:f>
              <c:numCache>
                <c:formatCode>0.0000</c:formatCode>
                <c:ptCount val="1024"/>
                <c:pt idx="0">
                  <c:v>0</c:v>
                </c:pt>
                <c:pt idx="1">
                  <c:v>0.18933375608479344</c:v>
                </c:pt>
                <c:pt idx="2">
                  <c:v>0.37866038372145583</c:v>
                </c:pt>
                <c:pt idx="3">
                  <c:v>0.56797275473024322</c:v>
                </c:pt>
                <c:pt idx="4">
                  <c:v>0.75726374146817632</c:v>
                </c:pt>
                <c:pt idx="5">
                  <c:v>0.94652621709739737</c:v>
                </c:pt>
                <c:pt idx="6">
                  <c:v>1.1357530558534958</c:v>
                </c:pt>
                <c:pt idx="7">
                  <c:v>1.3249371333137976</c:v>
                </c:pt>
                <c:pt idx="8">
                  <c:v>1.5140713266655956</c:v>
                </c:pt>
                <c:pt idx="9">
                  <c:v>1.7031485149743311</c:v>
                </c:pt>
                <c:pt idx="10">
                  <c:v>1.8921615794516922</c:v>
                </c:pt>
                <c:pt idx="11">
                  <c:v>2.0811034037236422</c:v>
                </c:pt>
                <c:pt idx="12">
                  <c:v>2.269966874098349</c:v>
                </c:pt>
                <c:pt idx="13">
                  <c:v>2.4587448798340183</c:v>
                </c:pt>
                <c:pt idx="14">
                  <c:v>2.6474303134066153</c:v>
                </c:pt>
                <c:pt idx="15">
                  <c:v>2.8360160707774602</c:v>
                </c:pt>
                <c:pt idx="16">
                  <c:v>3.0244950516607014</c:v>
                </c:pt>
                <c:pt idx="17">
                  <c:v>3.2128601597906408</c:v>
                </c:pt>
                <c:pt idx="18">
                  <c:v>3.4011043031889057</c:v>
                </c:pt>
                <c:pt idx="19">
                  <c:v>3.5892203944314693</c:v>
                </c:pt>
                <c:pt idx="20">
                  <c:v>3.777201350915488</c:v>
                </c:pt>
                <c:pt idx="21">
                  <c:v>3.9650400951259672</c:v>
                </c:pt>
                <c:pt idx="22">
                  <c:v>4.1527295549022263</c:v>
                </c:pt>
                <c:pt idx="23">
                  <c:v>4.3402626637041699</c:v>
                </c:pt>
                <c:pt idx="24">
                  <c:v>4.5276323608783438</c:v>
                </c:pt>
                <c:pt idx="25">
                  <c:v>4.7148315919237689</c:v>
                </c:pt>
                <c:pt idx="26">
                  <c:v>4.9018533087575449</c:v>
                </c:pt>
                <c:pt idx="27">
                  <c:v>5.0886904699802118</c:v>
                </c:pt>
                <c:pt idx="28">
                  <c:v>5.2753360411408607</c:v>
                </c:pt>
                <c:pt idx="29">
                  <c:v>5.4617829950019789</c:v>
                </c:pt>
                <c:pt idx="30">
                  <c:v>5.6480243118040327</c:v>
                </c:pt>
                <c:pt idx="31">
                  <c:v>5.8340529795297531</c:v>
                </c:pt>
                <c:pt idx="32">
                  <c:v>6.0198619941681484</c:v>
                </c:pt>
                <c:pt idx="33">
                  <c:v>6.2054443599782045</c:v>
                </c:pt>
                <c:pt idx="34">
                  <c:v>6.3907930897522718</c:v>
                </c:pt>
                <c:pt idx="35">
                  <c:v>6.5759012050791368</c:v>
                </c:pt>
                <c:pt idx="36">
                  <c:v>6.7607617366067636</c:v>
                </c:pt>
                <c:pt idx="37">
                  <c:v>6.9453677243046847</c:v>
                </c:pt>
                <c:pt idx="38">
                  <c:v>7.1297122177260546</c:v>
                </c:pt>
                <c:pt idx="39">
                  <c:v>7.3137882762693307</c:v>
                </c:pt>
                <c:pt idx="40">
                  <c:v>7.4975889694395885</c:v>
                </c:pt>
                <c:pt idx="41">
                  <c:v>7.6811073771094565</c:v>
                </c:pt>
                <c:pt idx="42">
                  <c:v>7.8643365897796587</c:v>
                </c:pt>
                <c:pt idx="43">
                  <c:v>8.0472697088391669</c:v>
                </c:pt>
                <c:pt idx="44">
                  <c:v>8.2298998468249209</c:v>
                </c:pt>
                <c:pt idx="45">
                  <c:v>8.4122201276811506</c:v>
                </c:pt>
                <c:pt idx="46">
                  <c:v>8.5942236870182622</c:v>
                </c:pt>
                <c:pt idx="47">
                  <c:v>8.7759036723712782</c:v>
                </c:pt>
                <c:pt idx="48">
                  <c:v>8.9572532434578402</c:v>
                </c:pt>
                <c:pt idx="49">
                  <c:v>9.1382655724357367</c:v>
                </c:pt>
                <c:pt idx="50">
                  <c:v>9.3189338441599858</c:v>
                </c:pt>
                <c:pt idx="51">
                  <c:v>9.4992512564394165</c:v>
                </c:pt>
                <c:pt idx="52">
                  <c:v>9.6792110202927759</c:v>
                </c:pt>
                <c:pt idx="53">
                  <c:v>9.858806360204337</c:v>
                </c:pt>
                <c:pt idx="54">
                  <c:v>10.038030514378992</c:v>
                </c:pt>
                <c:pt idx="55">
                  <c:v>10.216876734996841</c:v>
                </c:pt>
                <c:pt idx="56">
                  <c:v>10.395338288467251</c:v>
                </c:pt>
                <c:pt idx="57">
                  <c:v>10.573408455682367</c:v>
                </c:pt>
                <c:pt idx="58">
                  <c:v>10.751080532270096</c:v>
                </c:pt>
                <c:pt idx="59">
                  <c:v>10.928347828846526</c:v>
                </c:pt>
                <c:pt idx="60">
                  <c:v>11.105203671267779</c:v>
                </c:pt>
                <c:pt idx="61">
                  <c:v>11.281641400881288</c:v>
                </c:pt>
                <c:pt idx="62">
                  <c:v>11.457654374776526</c:v>
                </c:pt>
                <c:pt idx="63">
                  <c:v>11.63323596603507</c:v>
                </c:pt>
                <c:pt idx="64">
                  <c:v>11.808379563980136</c:v>
                </c:pt>
                <c:pt idx="65">
                  <c:v>11.983078574425461</c:v>
                </c:pt>
                <c:pt idx="66">
                  <c:v>12.157326419923576</c:v>
                </c:pt>
                <c:pt idx="67">
                  <c:v>12.331116540013454</c:v>
                </c:pt>
                <c:pt idx="68">
                  <c:v>12.504442391467499</c:v>
                </c:pt>
                <c:pt idx="69">
                  <c:v>12.677297448537919</c:v>
                </c:pt>
                <c:pt idx="70">
                  <c:v>12.849675203202398</c:v>
                </c:pt>
                <c:pt idx="71">
                  <c:v>13.021569165409151</c:v>
                </c:pt>
                <c:pt idx="72">
                  <c:v>13.192972863321248</c:v>
                </c:pt>
                <c:pt idx="73">
                  <c:v>13.363879843560298</c:v>
                </c:pt>
                <c:pt idx="74">
                  <c:v>13.534283671449415</c:v>
                </c:pt>
                <c:pt idx="75">
                  <c:v>13.704177931255495</c:v>
                </c:pt>
                <c:pt idx="76">
                  <c:v>13.87355622643074</c:v>
                </c:pt>
                <c:pt idx="77">
                  <c:v>14.042412179853519</c:v>
                </c:pt>
                <c:pt idx="78">
                  <c:v>14.210739434068458</c:v>
                </c:pt>
                <c:pt idx="79">
                  <c:v>14.37853165152579</c:v>
                </c:pt>
                <c:pt idx="80">
                  <c:v>14.545782514819987</c:v>
                </c:pt>
                <c:pt idx="81">
                  <c:v>14.712485726927582</c:v>
                </c:pt>
                <c:pt idx="82">
                  <c:v>14.878635011444279</c:v>
                </c:pt>
                <c:pt idx="83">
                  <c:v>15.044224112821242</c:v>
                </c:pt>
                <c:pt idx="84">
                  <c:v>15.209246796600635</c:v>
                </c:pt>
                <c:pt idx="85">
                  <c:v>15.373696849650329</c:v>
                </c:pt>
                <c:pt idx="86">
                  <c:v>20.603449835411265</c:v>
                </c:pt>
                <c:pt idx="87">
                  <c:v>20.819974056560429</c:v>
                </c:pt>
                <c:pt idx="88">
                  <c:v>21.035714402143917</c:v>
                </c:pt>
                <c:pt idx="89">
                  <c:v>21.250662749501007</c:v>
                </c:pt>
                <c:pt idx="90">
                  <c:v>21.464811005789844</c:v>
                </c:pt>
                <c:pt idx="91">
                  <c:v>21.678151108292152</c:v>
                </c:pt>
                <c:pt idx="92">
                  <c:v>21.890675024716764</c:v>
                </c:pt>
                <c:pt idx="93">
                  <c:v>22.102374753502069</c:v>
                </c:pt>
                <c:pt idx="94">
                  <c:v>22.313242324117255</c:v>
                </c:pt>
                <c:pt idx="95">
                  <c:v>22.523269797362417</c:v>
                </c:pt>
                <c:pt idx="96">
                  <c:v>22.732449265667448</c:v>
                </c:pt>
                <c:pt idx="97">
                  <c:v>22.940772853389777</c:v>
                </c:pt>
                <c:pt idx="98">
                  <c:v>23.148232717110879</c:v>
                </c:pt>
                <c:pt idx="99">
                  <c:v>23.354821045931587</c:v>
                </c:pt>
                <c:pt idx="100">
                  <c:v>23.560530061766165</c:v>
                </c:pt>
                <c:pt idx="101">
                  <c:v>23.765352019635177</c:v>
                </c:pt>
                <c:pt idx="102">
                  <c:v>23.969279207957044</c:v>
                </c:pt>
                <c:pt idx="103">
                  <c:v>24.172303948838447</c:v>
                </c:pt>
                <c:pt idx="104">
                  <c:v>24.374418598363338</c:v>
                </c:pt>
                <c:pt idx="105">
                  <c:v>24.575615546880769</c:v>
                </c:pt>
                <c:pt idx="106">
                  <c:v>24.775887219291398</c:v>
                </c:pt>
                <c:pt idx="107">
                  <c:v>24.975226075332692</c:v>
                </c:pt>
                <c:pt idx="108">
                  <c:v>25.173624609862792</c:v>
                </c:pt>
                <c:pt idx="109">
                  <c:v>25.371075353143127</c:v>
                </c:pt>
                <c:pt idx="110">
                  <c:v>25.56757087111961</c:v>
                </c:pt>
                <c:pt idx="111">
                  <c:v>25.763103765702553</c:v>
                </c:pt>
                <c:pt idx="112">
                  <c:v>25.957666675045211</c:v>
                </c:pt>
                <c:pt idx="113">
                  <c:v>26.151252273820948</c:v>
                </c:pt>
                <c:pt idx="114">
                  <c:v>26.343853273499025</c:v>
                </c:pt>
                <c:pt idx="115">
                  <c:v>26.535462422619027</c:v>
                </c:pt>
                <c:pt idx="116">
                  <c:v>26.7260725070639</c:v>
                </c:pt>
                <c:pt idx="117">
                  <c:v>26.915676350331534</c:v>
                </c:pt>
                <c:pt idx="118">
                  <c:v>27.104266813804962</c:v>
                </c:pt>
                <c:pt idx="119">
                  <c:v>27.291836797021148</c:v>
                </c:pt>
                <c:pt idx="120">
                  <c:v>27.478379237938309</c:v>
                </c:pt>
                <c:pt idx="121">
                  <c:v>27.663887113201802</c:v>
                </c:pt>
                <c:pt idx="122">
                  <c:v>27.848353438408573</c:v>
                </c:pt>
                <c:pt idx="123">
                  <c:v>28.031771268370079</c:v>
                </c:pt>
                <c:pt idx="124">
                  <c:v>28.214133697373818</c:v>
                </c:pt>
                <c:pt idx="125">
                  <c:v>28.395433859443298</c:v>
                </c:pt>
                <c:pt idx="126">
                  <c:v>28.575664928596595</c:v>
                </c:pt>
                <c:pt idx="127">
                  <c:v>28.754820119103268</c:v>
                </c:pt>
                <c:pt idx="128">
                  <c:v>28.932892685739919</c:v>
                </c:pt>
                <c:pt idx="129">
                  <c:v>29.109875924044122</c:v>
                </c:pt>
                <c:pt idx="130">
                  <c:v>29.285763170566824</c:v>
                </c:pt>
                <c:pt idx="131">
                  <c:v>29.460547803123291</c:v>
                </c:pt>
                <c:pt idx="132">
                  <c:v>29.634223241042346</c:v>
                </c:pt>
                <c:pt idx="133">
                  <c:v>29.806782945414213</c:v>
                </c:pt>
                <c:pt idx="134">
                  <c:v>29.978220419336658</c:v>
                </c:pt>
                <c:pt idx="135">
                  <c:v>30.148529208159623</c:v>
                </c:pt>
                <c:pt idx="136">
                  <c:v>30.317702899728229</c:v>
                </c:pt>
                <c:pt idx="137">
                  <c:v>30.485735124624199</c:v>
                </c:pt>
                <c:pt idx="138">
                  <c:v>30.652619556405682</c:v>
                </c:pt>
                <c:pt idx="139">
                  <c:v>30.818349911845424</c:v>
                </c:pt>
                <c:pt idx="140">
                  <c:v>30.982919951167339</c:v>
                </c:pt>
                <c:pt idx="141">
                  <c:v>31.146323478281463</c:v>
                </c:pt>
                <c:pt idx="142">
                  <c:v>31.308554341017178</c:v>
                </c:pt>
                <c:pt idx="143">
                  <c:v>31.469606431354908</c:v>
                </c:pt>
                <c:pt idx="144">
                  <c:v>31.629473685656048</c:v>
                </c:pt>
                <c:pt idx="145">
                  <c:v>31.788150084891267</c:v>
                </c:pt>
                <c:pt idx="146">
                  <c:v>31.945629654867144</c:v>
                </c:pt>
                <c:pt idx="147">
                  <c:v>32.101906466451069</c:v>
                </c:pt>
                <c:pt idx="148">
                  <c:v>32.256974635794506</c:v>
                </c:pt>
                <c:pt idx="149">
                  <c:v>32.41082832455448</c:v>
                </c:pt>
                <c:pt idx="150">
                  <c:v>32.563461740113446</c:v>
                </c:pt>
                <c:pt idx="151">
                  <c:v>32.714869135797329</c:v>
                </c:pt>
                <c:pt idx="152">
                  <c:v>32.865044811091913</c:v>
                </c:pt>
                <c:pt idx="153">
                  <c:v>33.013983111857499</c:v>
                </c:pt>
                <c:pt idx="154">
                  <c:v>33.161678430541684</c:v>
                </c:pt>
                <c:pt idx="155">
                  <c:v>33.308125206390621</c:v>
                </c:pt>
                <c:pt idx="156">
                  <c:v>33.453317925658261</c:v>
                </c:pt>
                <c:pt idx="157">
                  <c:v>33.597251121814033</c:v>
                </c:pt>
                <c:pt idx="158">
                  <c:v>33.739919375748613</c:v>
                </c:pt>
                <c:pt idx="159">
                  <c:v>33.881317315977952</c:v>
                </c:pt>
                <c:pt idx="160">
                  <c:v>34.021439618845548</c:v>
                </c:pt>
                <c:pt idx="161">
                  <c:v>34.160281008722862</c:v>
                </c:pt>
                <c:pt idx="162">
                  <c:v>34.297836258207944</c:v>
                </c:pt>
                <c:pt idx="163">
                  <c:v>34.434100188322233</c:v>
                </c:pt>
                <c:pt idx="164">
                  <c:v>34.5690676687056</c:v>
                </c:pt>
                <c:pt idx="165">
                  <c:v>34.702733617809407</c:v>
                </c:pt>
                <c:pt idx="166">
                  <c:v>34.835093003087955</c:v>
                </c:pt>
                <c:pt idx="167">
                  <c:v>34.966140841187865</c:v>
                </c:pt>
                <c:pt idx="168">
                  <c:v>35.09587219813573</c:v>
                </c:pt>
                <c:pt idx="169">
                  <c:v>35.224282189523883</c:v>
                </c:pt>
                <c:pt idx="170">
                  <c:v>35.351365980694304</c:v>
                </c:pt>
                <c:pt idx="171">
                  <c:v>35.477118786920641</c:v>
                </c:pt>
                <c:pt idx="172">
                  <c:v>35.60153587358834</c:v>
                </c:pt>
                <c:pt idx="173">
                  <c:v>35.724612556372897</c:v>
                </c:pt>
                <c:pt idx="174">
                  <c:v>35.846344201416301</c:v>
                </c:pt>
                <c:pt idx="175">
                  <c:v>35.966726225501368</c:v>
                </c:pt>
                <c:pt idx="176">
                  <c:v>36.085754096224434</c:v>
                </c:pt>
                <c:pt idx="177">
                  <c:v>36.203423332165904</c:v>
                </c:pt>
                <c:pt idx="178">
                  <c:v>36.319729503059023</c:v>
                </c:pt>
                <c:pt idx="179">
                  <c:v>36.434668229956671</c:v>
                </c:pt>
                <c:pt idx="180">
                  <c:v>36.548235185396223</c:v>
                </c:pt>
                <c:pt idx="181">
                  <c:v>36.660426093562478</c:v>
                </c:pt>
                <c:pt idx="182">
                  <c:v>36.771236730448656</c:v>
                </c:pt>
                <c:pt idx="183">
                  <c:v>36.880662924015439</c:v>
                </c:pt>
                <c:pt idx="184">
                  <c:v>36.988700554348</c:v>
                </c:pt>
                <c:pt idx="185">
                  <c:v>37.0953455538112</c:v>
                </c:pt>
                <c:pt idx="186">
                  <c:v>37.200593907202624</c:v>
                </c:pt>
                <c:pt idx="187">
                  <c:v>37.304441651903907</c:v>
                </c:pt>
                <c:pt idx="188">
                  <c:v>37.406884878029757</c:v>
                </c:pt>
                <c:pt idx="189">
                  <c:v>37.507919728575288</c:v>
                </c:pt>
                <c:pt idx="190">
                  <c:v>37.607542399561197</c:v>
                </c:pt>
                <c:pt idx="191">
                  <c:v>37.705749140176955</c:v>
                </c:pt>
                <c:pt idx="192">
                  <c:v>37.802536252922089</c:v>
                </c:pt>
                <c:pt idx="193">
                  <c:v>37.897900093745314</c:v>
                </c:pt>
                <c:pt idx="194">
                  <c:v>37.991837072181809</c:v>
                </c:pt>
                <c:pt idx="195">
                  <c:v>38.084343651488354</c:v>
                </c:pt>
                <c:pt idx="196">
                  <c:v>38.17541634877648</c:v>
                </c:pt>
                <c:pt idx="197">
                  <c:v>38.265051735143665</c:v>
                </c:pt>
                <c:pt idx="198">
                  <c:v>38.353246435802355</c:v>
                </c:pt>
                <c:pt idx="199">
                  <c:v>38.439997130207047</c:v>
                </c:pt>
                <c:pt idx="200">
                  <c:v>38.52530055217936</c:v>
                </c:pt>
                <c:pt idx="201">
                  <c:v>38.60915349003092</c:v>
                </c:pt>
                <c:pt idx="202">
                  <c:v>38.691552786684362</c:v>
                </c:pt>
                <c:pt idx="203">
                  <c:v>38.772495339792144</c:v>
                </c:pt>
                <c:pt idx="204">
                  <c:v>38.851978101853376</c:v>
                </c:pt>
                <c:pt idx="205">
                  <c:v>38.929998080328538</c:v>
                </c:pt>
                <c:pt idx="206">
                  <c:v>39.006552337752161</c:v>
                </c:pt>
                <c:pt idx="207">
                  <c:v>39.081637991843429</c:v>
                </c:pt>
                <c:pt idx="208">
                  <c:v>39.155252215614695</c:v>
                </c:pt>
                <c:pt idx="209">
                  <c:v>39.227392237477908</c:v>
                </c:pt>
                <c:pt idx="210">
                  <c:v>39.29805534134897</c:v>
                </c:pt>
                <c:pt idx="211">
                  <c:v>39.367238866749986</c:v>
                </c:pt>
                <c:pt idx="212">
                  <c:v>39.434940208909474</c:v>
                </c:pt>
                <c:pt idx="213">
                  <c:v>39.501156818860366</c:v>
                </c:pt>
                <c:pt idx="214">
                  <c:v>39.565886203536039</c:v>
                </c:pt>
                <c:pt idx="215">
                  <c:v>39.629125925864138</c:v>
                </c:pt>
                <c:pt idx="216">
                  <c:v>39.690873604858361</c:v>
                </c:pt>
                <c:pt idx="217">
                  <c:v>39.751126915708099</c:v>
                </c:pt>
                <c:pt idx="218">
                  <c:v>39.809883589865926</c:v>
                </c:pt>
                <c:pt idx="219">
                  <c:v>39.867141415133091</c:v>
                </c:pt>
                <c:pt idx="220">
                  <c:v>39.922898235742707</c:v>
                </c:pt>
                <c:pt idx="221">
                  <c:v>39.977151952440991</c:v>
                </c:pt>
                <c:pt idx="222">
                  <c:v>40.029900522566294</c:v>
                </c:pt>
                <c:pt idx="223">
                  <c:v>40.081141960125962</c:v>
                </c:pt>
                <c:pt idx="224">
                  <c:v>40.130874335871148</c:v>
                </c:pt>
                <c:pt idx="225">
                  <c:v>40.179095777369461</c:v>
                </c:pt>
                <c:pt idx="226">
                  <c:v>40.225804469075428</c:v>
                </c:pt>
                <c:pt idx="227">
                  <c:v>40.270998652398823</c:v>
                </c:pt>
                <c:pt idx="228">
                  <c:v>40.314676625770993</c:v>
                </c:pt>
                <c:pt idx="229">
                  <c:v>40.356836744708787</c:v>
                </c:pt>
                <c:pt idx="230">
                  <c:v>40.397477421876559</c:v>
                </c:pt>
                <c:pt idx="231">
                  <c:v>40.436597127145902</c:v>
                </c:pt>
                <c:pt idx="232">
                  <c:v>40.474194387653256</c:v>
                </c:pt>
                <c:pt idx="233">
                  <c:v>40.510267787855362</c:v>
                </c:pt>
                <c:pt idx="234">
                  <c:v>40.544815969582572</c:v>
                </c:pt>
                <c:pt idx="235">
                  <c:v>40.577837632089953</c:v>
                </c:pt>
                <c:pt idx="236">
                  <c:v>40.60933153210631</c:v>
                </c:pt>
                <c:pt idx="237">
                  <c:v>40.639296483880926</c:v>
                </c:pt>
                <c:pt idx="238">
                  <c:v>40.667731359228291</c:v>
                </c:pt>
                <c:pt idx="239">
                  <c:v>40.694635087570497</c:v>
                </c:pt>
                <c:pt idx="240">
                  <c:v>40.720006655977599</c:v>
                </c:pt>
                <c:pt idx="241">
                  <c:v>40.743845109205729</c:v>
                </c:pt>
                <c:pt idx="242">
                  <c:v>40.766149549733065</c:v>
                </c:pt>
                <c:pt idx="243">
                  <c:v>40.786919137793632</c:v>
                </c:pt>
                <c:pt idx="244">
                  <c:v>40.806153091408895</c:v>
                </c:pt>
                <c:pt idx="245">
                  <c:v>40.823850686417238</c:v>
                </c:pt>
                <c:pt idx="246">
                  <c:v>40.840011256501192</c:v>
                </c:pt>
                <c:pt idx="247">
                  <c:v>40.854634193212547</c:v>
                </c:pt>
                <c:pt idx="248">
                  <c:v>40.867718945995243</c:v>
                </c:pt>
                <c:pt idx="249">
                  <c:v>40.879265022206113</c:v>
                </c:pt>
                <c:pt idx="250">
                  <c:v>40.889271987133426</c:v>
                </c:pt>
                <c:pt idx="251">
                  <c:v>40.897739464013256</c:v>
                </c:pt>
                <c:pt idx="252">
                  <c:v>40.904667134043642</c:v>
                </c:pt>
                <c:pt idx="253">
                  <c:v>40.910054736396646</c:v>
                </c:pt>
                <c:pt idx="254">
                  <c:v>40.913902068228111</c:v>
                </c:pt>
                <c:pt idx="255">
                  <c:v>40.916208984685333</c:v>
                </c:pt>
                <c:pt idx="256">
                  <c:v>40.916975398912527</c:v>
                </c:pt>
                <c:pt idx="257">
                  <c:v>40.916201282054061</c:v>
                </c:pt>
                <c:pt idx="258">
                  <c:v>40.913886663255575</c:v>
                </c:pt>
                <c:pt idx="259">
                  <c:v>40.910031629662861</c:v>
                </c:pt>
                <c:pt idx="260">
                  <c:v>40.904636326418569</c:v>
                </c:pt>
                <c:pt idx="261">
                  <c:v>40.897700956656813</c:v>
                </c:pt>
                <c:pt idx="262">
                  <c:v>40.889225781495412</c:v>
                </c:pt>
                <c:pt idx="263">
                  <c:v>40.879211120026184</c:v>
                </c:pt>
                <c:pt idx="264">
                  <c:v>40.867657349302817</c:v>
                </c:pt>
                <c:pt idx="265">
                  <c:v>40.854564904326757</c:v>
                </c:pt>
                <c:pt idx="266">
                  <c:v>40.839934278030775</c:v>
                </c:pt>
                <c:pt idx="267">
                  <c:v>40.82376602126044</c:v>
                </c:pt>
                <c:pt idx="268">
                  <c:v>40.806060742753395</c:v>
                </c:pt>
                <c:pt idx="269">
                  <c:v>40.786819109116351</c:v>
                </c:pt>
                <c:pt idx="270">
                  <c:v>40.766041844800114</c:v>
                </c:pt>
                <c:pt idx="271">
                  <c:v>40.743729732072211</c:v>
                </c:pt>
                <c:pt idx="272">
                  <c:v>40.71988361098748</c:v>
                </c:pt>
                <c:pt idx="273">
                  <c:v>40.694504379356445</c:v>
                </c:pt>
                <c:pt idx="274">
                  <c:v>40.667592992711484</c:v>
                </c:pt>
                <c:pt idx="275">
                  <c:v>40.639150464270898</c:v>
                </c:pt>
                <c:pt idx="276">
                  <c:v>40.609177864900715</c:v>
                </c:pt>
                <c:pt idx="277">
                  <c:v>40.577676323074407</c:v>
                </c:pt>
                <c:pt idx="278">
                  <c:v>40.544647024830361</c:v>
                </c:pt>
                <c:pt idx="279">
                  <c:v>40.510091213727307</c:v>
                </c:pt>
                <c:pt idx="280">
                  <c:v>40.474010190797387</c:v>
                </c:pt>
                <c:pt idx="281">
                  <c:v>40.436405314497271</c:v>
                </c:pt>
                <c:pt idx="282">
                  <c:v>40.397278000656939</c:v>
                </c:pt>
                <c:pt idx="283">
                  <c:v>40.356629722426419</c:v>
                </c:pt>
                <c:pt idx="284">
                  <c:v>40.314462010220304</c:v>
                </c:pt>
                <c:pt idx="285">
                  <c:v>40.270776451660126</c:v>
                </c:pt>
                <c:pt idx="286">
                  <c:v>40.225574691514623</c:v>
                </c:pt>
                <c:pt idx="287">
                  <c:v>40.178858431637707</c:v>
                </c:pt>
                <c:pt idx="288">
                  <c:v>40.130629430904555</c:v>
                </c:pt>
                <c:pt idx="289">
                  <c:v>40.080889505145237</c:v>
                </c:pt>
                <c:pt idx="290">
                  <c:v>40.02964052707641</c:v>
                </c:pt>
                <c:pt idx="291">
                  <c:v>39.976884426230839</c:v>
                </c:pt>
                <c:pt idx="292">
                  <c:v>39.922623188884678</c:v>
                </c:pt>
                <c:pt idx="293">
                  <c:v>39.866858857982749</c:v>
                </c:pt>
                <c:pt idx="294">
                  <c:v>39.809593533061602</c:v>
                </c:pt>
                <c:pt idx="295">
                  <c:v>39.750829370170479</c:v>
                </c:pt>
                <c:pt idx="296">
                  <c:v>39.690568581790082</c:v>
                </c:pt>
                <c:pt idx="297">
                  <c:v>39.628813436749361</c:v>
                </c:pt>
                <c:pt idx="298">
                  <c:v>39.565566260140045</c:v>
                </c:pt>
                <c:pt idx="299">
                  <c:v>39.500829433229079</c:v>
                </c:pt>
                <c:pt idx="300">
                  <c:v>39.434605393369011</c:v>
                </c:pt>
                <c:pt idx="301">
                  <c:v>39.366896633906222</c:v>
                </c:pt>
                <c:pt idx="302">
                  <c:v>39.297705704087008</c:v>
                </c:pt>
                <c:pt idx="303">
                  <c:v>39.227035208961667</c:v>
                </c:pt>
                <c:pt idx="304">
                  <c:v>39.154887809286365</c:v>
                </c:pt>
                <c:pt idx="305">
                  <c:v>39.081266221422958</c:v>
                </c:pt>
                <c:pt idx="306">
                  <c:v>39.006173217236771</c:v>
                </c:pt>
                <c:pt idx="307">
                  <c:v>38.92961162399218</c:v>
                </c:pt>
                <c:pt idx="308">
                  <c:v>38.851584324246204</c:v>
                </c:pt>
                <c:pt idx="309">
                  <c:v>38.772094255739944</c:v>
                </c:pt>
                <c:pt idx="310">
                  <c:v>38.691144411288022</c:v>
                </c:pt>
                <c:pt idx="311">
                  <c:v>38.608737838665839</c:v>
                </c:pt>
                <c:pt idx="312">
                  <c:v>38.524877640494879</c:v>
                </c:pt>
                <c:pt idx="313">
                  <c:v>38.439566974125874</c:v>
                </c:pt>
                <c:pt idx="314">
                  <c:v>38.352809051519934</c:v>
                </c:pt>
                <c:pt idx="315">
                  <c:v>38.264607139127591</c:v>
                </c:pt>
                <c:pt idx="316">
                  <c:v>38.174964557765868</c:v>
                </c:pt>
                <c:pt idx="317">
                  <c:v>38.083884682493192</c:v>
                </c:pt>
                <c:pt idx="318">
                  <c:v>37.991370942482391</c:v>
                </c:pt>
                <c:pt idx="319">
                  <c:v>37.897426820891475</c:v>
                </c:pt>
                <c:pt idx="320">
                  <c:v>37.802055854732657</c:v>
                </c:pt>
                <c:pt idx="321">
                  <c:v>37.705261634738989</c:v>
                </c:pt>
                <c:pt idx="322">
                  <c:v>37.607047805229364</c:v>
                </c:pt>
                <c:pt idx="323">
                  <c:v>37.507418063971144</c:v>
                </c:pt>
                <c:pt idx="324">
                  <c:v>37.406376162041063</c:v>
                </c:pt>
                <c:pt idx="325">
                  <c:v>37.303925903683904</c:v>
                </c:pt>
                <c:pt idx="326">
                  <c:v>37.200071146169336</c:v>
                </c:pt>
                <c:pt idx="327">
                  <c:v>37.094815799646646</c:v>
                </c:pt>
                <c:pt idx="328">
                  <c:v>36.988163826997543</c:v>
                </c:pt>
                <c:pt idx="329">
                  <c:v>36.880119243686934</c:v>
                </c:pt>
                <c:pt idx="330">
                  <c:v>36.770686117611774</c:v>
                </c:pt>
                <c:pt idx="331">
                  <c:v>36.659868568947871</c:v>
                </c:pt>
                <c:pt idx="332">
                  <c:v>36.547670769994781</c:v>
                </c:pt>
                <c:pt idx="333">
                  <c:v>36.434096945018752</c:v>
                </c:pt>
                <c:pt idx="334">
                  <c:v>36.319151370093593</c:v>
                </c:pt>
                <c:pt idx="335">
                  <c:v>36.202838372939766</c:v>
                </c:pt>
                <c:pt idx="336">
                  <c:v>36.085162332761406</c:v>
                </c:pt>
                <c:pt idx="337">
                  <c:v>35.966127680081449</c:v>
                </c:pt>
                <c:pt idx="338">
                  <c:v>35.845738896574815</c:v>
                </c:pt>
                <c:pt idx="339">
                  <c:v>35.724000514899686</c:v>
                </c:pt>
                <c:pt idx="340">
                  <c:v>35.600917118526866</c:v>
                </c:pt>
                <c:pt idx="341">
                  <c:v>35.476493341567142</c:v>
                </c:pt>
                <c:pt idx="342">
                  <c:v>35.350733868596905</c:v>
                </c:pt>
                <c:pt idx="343">
                  <c:v>35.223643434481701</c:v>
                </c:pt>
                <c:pt idx="344">
                  <c:v>35.095226824198001</c:v>
                </c:pt>
                <c:pt idx="345">
                  <c:v>34.96548887265304</c:v>
                </c:pt>
                <c:pt idx="346">
                  <c:v>34.834434464502756</c:v>
                </c:pt>
                <c:pt idx="347">
                  <c:v>34.702068533967925</c:v>
                </c:pt>
                <c:pt idx="348">
                  <c:v>34.568396064648333</c:v>
                </c:pt>
                <c:pt idx="349">
                  <c:v>34.433422089335231</c:v>
                </c:pt>
                <c:pt idx="350">
                  <c:v>34.297151689821717</c:v>
                </c:pt>
                <c:pt idx="351">
                  <c:v>34.159589996711532</c:v>
                </c:pt>
                <c:pt idx="352">
                  <c:v>34.020742189225835</c:v>
                </c:pt>
                <c:pt idx="353">
                  <c:v>33.880613495008198</c:v>
                </c:pt>
                <c:pt idx="354">
                  <c:v>33.739209189927799</c:v>
                </c:pt>
                <c:pt idx="355">
                  <c:v>33.596534597880776</c:v>
                </c:pt>
                <c:pt idx="356">
                  <c:v>33.45259509058981</c:v>
                </c:pt>
                <c:pt idx="357">
                  <c:v>33.307396087401834</c:v>
                </c:pt>
                <c:pt idx="358">
                  <c:v>33.160943055084026</c:v>
                </c:pt>
                <c:pt idx="359">
                  <c:v>33.01324150761797</c:v>
                </c:pt>
                <c:pt idx="360">
                  <c:v>32.86429700599205</c:v>
                </c:pt>
                <c:pt idx="361">
                  <c:v>32.714115157992111</c:v>
                </c:pt>
                <c:pt idx="362">
                  <c:v>32.562701617990271</c:v>
                </c:pt>
                <c:pt idx="363">
                  <c:v>32.410062086732076</c:v>
                </c:pt>
                <c:pt idx="364">
                  <c:v>32.256202311121847</c:v>
                </c:pt>
                <c:pt idx="365">
                  <c:v>32.101128084006326</c:v>
                </c:pt>
                <c:pt idx="366">
                  <c:v>31.944845243956539</c:v>
                </c:pt>
                <c:pt idx="367">
                  <c:v>31.787359675048009</c:v>
                </c:pt>
                <c:pt idx="368">
                  <c:v>31.628677306639194</c:v>
                </c:pt>
                <c:pt idx="369">
                  <c:v>31.468804113148273</c:v>
                </c:pt>
                <c:pt idx="370">
                  <c:v>31.307746113828166</c:v>
                </c:pt>
                <c:pt idx="371">
                  <c:v>31.14550937253998</c:v>
                </c:pt>
                <c:pt idx="372">
                  <c:v>30.982099997524607</c:v>
                </c:pt>
                <c:pt idx="373">
                  <c:v>30.817524141172829</c:v>
                </c:pt>
                <c:pt idx="374">
                  <c:v>30.651787999793626</c:v>
                </c:pt>
                <c:pt idx="375">
                  <c:v>30.48489781338094</c:v>
                </c:pt>
                <c:pt idx="376">
                  <c:v>30.316859865378667</c:v>
                </c:pt>
                <c:pt idx="377">
                  <c:v>30.147680482444152</c:v>
                </c:pt>
                <c:pt idx="378">
                  <c:v>29.97736603420995</c:v>
                </c:pt>
                <c:pt idx="379">
                  <c:v>29.805922933044002</c:v>
                </c:pt>
                <c:pt idx="380">
                  <c:v>29.633357633808252</c:v>
                </c:pt>
                <c:pt idx="381">
                  <c:v>29.459676633615565</c:v>
                </c:pt>
                <c:pt idx="382">
                  <c:v>29.28488647158516</c:v>
                </c:pt>
                <c:pt idx="383">
                  <c:v>29.108993728596367</c:v>
                </c:pt>
                <c:pt idx="384">
                  <c:v>28.932005027040901</c:v>
                </c:pt>
                <c:pt idx="385">
                  <c:v>28.753927030573475</c:v>
                </c:pt>
                <c:pt idx="386">
                  <c:v>28.574766443860966</c:v>
                </c:pt>
                <c:pt idx="387">
                  <c:v>28.394530012329941</c:v>
                </c:pt>
                <c:pt idx="388">
                  <c:v>28.213224521912721</c:v>
                </c:pt>
                <c:pt idx="389">
                  <c:v>28.030856798791863</c:v>
                </c:pt>
                <c:pt idx="390">
                  <c:v>27.847433709143171</c:v>
                </c:pt>
                <c:pt idx="391">
                  <c:v>27.662962158877175</c:v>
                </c:pt>
                <c:pt idx="392">
                  <c:v>27.477449093379143</c:v>
                </c:pt>
                <c:pt idx="393">
                  <c:v>27.290901497247546</c:v>
                </c:pt>
                <c:pt idx="394">
                  <c:v>27.103326394031122</c:v>
                </c:pt>
                <c:pt idx="395">
                  <c:v>26.914730845964421</c:v>
                </c:pt>
                <c:pt idx="396">
                  <c:v>26.725121953701908</c:v>
                </c:pt>
                <c:pt idx="397">
                  <c:v>26.534506856050662</c:v>
                </c:pt>
                <c:pt idx="398">
                  <c:v>26.342892729701518</c:v>
                </c:pt>
                <c:pt idx="399">
                  <c:v>26.150286788958944</c:v>
                </c:pt>
                <c:pt idx="400">
                  <c:v>25.956696285469384</c:v>
                </c:pt>
                <c:pt idx="401">
                  <c:v>25.762128507948226</c:v>
                </c:pt>
                <c:pt idx="402">
                  <c:v>25.566590781905404</c:v>
                </c:pt>
                <c:pt idx="403">
                  <c:v>25.370090469369572</c:v>
                </c:pt>
                <c:pt idx="404">
                  <c:v>25.172634968610932</c:v>
                </c:pt>
                <c:pt idx="405">
                  <c:v>24.974231713862689</c:v>
                </c:pt>
                <c:pt idx="406">
                  <c:v>24.774888175041127</c:v>
                </c:pt>
                <c:pt idx="407">
                  <c:v>24.574611857464408</c:v>
                </c:pt>
                <c:pt idx="408">
                  <c:v>24.373410301569976</c:v>
                </c:pt>
                <c:pt idx="409">
                  <c:v>24.171291082630624</c:v>
                </c:pt>
                <c:pt idx="410">
                  <c:v>23.96826181046935</c:v>
                </c:pt>
                <c:pt idx="411">
                  <c:v>23.764330129172791</c:v>
                </c:pt>
                <c:pt idx="412">
                  <c:v>23.559503716803452</c:v>
                </c:pt>
                <c:pt idx="413">
                  <c:v>23.353790285110595</c:v>
                </c:pt>
                <c:pt idx="414">
                  <c:v>23.147197579239936</c:v>
                </c:pt>
                <c:pt idx="415">
                  <c:v>22.939733377442003</c:v>
                </c:pt>
                <c:pt idx="416">
                  <c:v>22.731405490779284</c:v>
                </c:pt>
                <c:pt idx="417">
                  <c:v>22.522221762832167</c:v>
                </c:pt>
                <c:pt idx="418">
                  <c:v>22.312190069403592</c:v>
                </c:pt>
                <c:pt idx="419">
                  <c:v>22.101318318222567</c:v>
                </c:pt>
                <c:pt idx="420">
                  <c:v>21.889614448646391</c:v>
                </c:pt>
                <c:pt idx="421">
                  <c:v>21.677086431361776</c:v>
                </c:pt>
                <c:pt idx="422">
                  <c:v>21.463742268084737</c:v>
                </c:pt>
                <c:pt idx="423">
                  <c:v>21.24958999125932</c:v>
                </c:pt>
                <c:pt idx="424">
                  <c:v>21.034637663755181</c:v>
                </c:pt>
                <c:pt idx="425">
                  <c:v>20.818893378564034</c:v>
                </c:pt>
                <c:pt idx="426">
                  <c:v>20.60236525849491</c:v>
                </c:pt>
                <c:pt idx="427">
                  <c:v>20.385061455868385</c:v>
                </c:pt>
                <c:pt idx="428">
                  <c:v>20.166990152209593</c:v>
                </c:pt>
                <c:pt idx="429">
                  <c:v>19.948159557940222</c:v>
                </c:pt>
                <c:pt idx="430">
                  <c:v>19.728577912069387</c:v>
                </c:pt>
                <c:pt idx="431">
                  <c:v>19.508253481883404</c:v>
                </c:pt>
                <c:pt idx="432">
                  <c:v>19.287194562634568</c:v>
                </c:pt>
                <c:pt idx="433">
                  <c:v>19.065409477228791</c:v>
                </c:pt>
                <c:pt idx="434">
                  <c:v>18.842906575912281</c:v>
                </c:pt>
                <c:pt idx="435">
                  <c:v>18.619694235957137</c:v>
                </c:pt>
                <c:pt idx="436">
                  <c:v>13.872710628973985</c:v>
                </c:pt>
                <c:pt idx="437">
                  <c:v>13.70332973809621</c:v>
                </c:pt>
                <c:pt idx="438">
                  <c:v>13.533432914522219</c:v>
                </c:pt>
                <c:pt idx="439">
                  <c:v>13.363026554896331</c:v>
                </c:pt>
                <c:pt idx="440">
                  <c:v>13.192117075046973</c:v>
                </c:pt>
                <c:pt idx="441">
                  <c:v>13.020710909745146</c:v>
                </c:pt>
                <c:pt idx="442">
                  <c:v>12.848814512462136</c:v>
                </c:pt>
                <c:pt idx="443">
                  <c:v>12.676434355126549</c:v>
                </c:pt>
                <c:pt idx="444">
                  <c:v>12.503576927880637</c:v>
                </c:pt>
                <c:pt idx="445">
                  <c:v>12.330248738835948</c:v>
                </c:pt>
                <c:pt idx="446">
                  <c:v>12.15645631382829</c:v>
                </c:pt>
                <c:pt idx="447">
                  <c:v>11.982206196172037</c:v>
                </c:pt>
                <c:pt idx="448">
                  <c:v>11.807504946413763</c:v>
                </c:pt>
                <c:pt idx="449">
                  <c:v>11.632359142085253</c:v>
                </c:pt>
                <c:pt idx="450">
                  <c:v>11.456775377455831</c:v>
                </c:pt>
                <c:pt idx="451">
                  <c:v>11.280760263284115</c:v>
                </c:pt>
                <c:pt idx="452">
                  <c:v>11.104320426569105</c:v>
                </c:pt>
                <c:pt idx="453">
                  <c:v>10.927462510300671</c:v>
                </c:pt>
                <c:pt idx="454">
                  <c:v>10.750193173209453</c:v>
                </c:pt>
                <c:pt idx="455">
                  <c:v>10.572519089516152</c:v>
                </c:pt>
                <c:pt idx="456">
                  <c:v>10.394446948680251</c:v>
                </c:pt>
                <c:pt idx="457">
                  <c:v>10.215983455148153</c:v>
                </c:pt>
                <c:pt idx="458">
                  <c:v>10.037135328100753</c:v>
                </c:pt>
                <c:pt idx="459">
                  <c:v>9.857909301200463</c:v>
                </c:pt>
                <c:pt idx="460">
                  <c:v>9.6783121223376956</c:v>
                </c:pt>
                <c:pt idx="461">
                  <c:v>9.4983505533767847</c:v>
                </c:pt>
                <c:pt idx="462">
                  <c:v>9.3180313699014263</c:v>
                </c:pt>
                <c:pt idx="463">
                  <c:v>9.137361360959563</c:v>
                </c:pt>
                <c:pt idx="464">
                  <c:v>8.9563473288077642</c:v>
                </c:pt>
                <c:pt idx="465">
                  <c:v>8.7749960886551452</c:v>
                </c:pt>
                <c:pt idx="466">
                  <c:v>8.5933144684067493</c:v>
                </c:pt>
                <c:pt idx="467">
                  <c:v>8.411309308406496</c:v>
                </c:pt>
                <c:pt idx="468">
                  <c:v>8.2289874611796243</c:v>
                </c:pt>
                <c:pt idx="469">
                  <c:v>8.046355791174701</c:v>
                </c:pt>
                <c:pt idx="470">
                  <c:v>7.8634211745051816</c:v>
                </c:pt>
                <c:pt idx="471">
                  <c:v>7.6801904986905072</c:v>
                </c:pt>
                <c:pt idx="472">
                  <c:v>7.4966706623967987</c:v>
                </c:pt>
                <c:pt idx="473">
                  <c:v>7.3128685751771165</c:v>
                </c:pt>
                <c:pt idx="474">
                  <c:v>7.1287911572113174</c:v>
                </c:pt>
                <c:pt idx="475">
                  <c:v>6.944445339045509</c:v>
                </c:pt>
                <c:pt idx="476">
                  <c:v>6.7598380613311111</c:v>
                </c:pt>
                <c:pt idx="477">
                  <c:v>6.5749762745635412</c:v>
                </c:pt>
                <c:pt idx="478">
                  <c:v>6.3898669388205223</c:v>
                </c:pt>
                <c:pt idx="479">
                  <c:v>6.2045170235000429</c:v>
                </c:pt>
                <c:pt idx="480">
                  <c:v>6.0189335070579499</c:v>
                </c:pt>
                <c:pt idx="481">
                  <c:v>5.8331233767452142</c:v>
                </c:pt>
                <c:pt idx="482">
                  <c:v>5.6470936283448578</c:v>
                </c:pt>
                <c:pt idx="483">
                  <c:v>5.4608512659085608</c:v>
                </c:pt>
                <c:pt idx="484">
                  <c:v>5.2744033014929554</c:v>
                </c:pt>
                <c:pt idx="485">
                  <c:v>5.0877567548956266</c:v>
                </c:pt>
                <c:pt idx="486">
                  <c:v>4.9009186533908107</c:v>
                </c:pt>
                <c:pt idx="487">
                  <c:v>4.7138960314648202</c:v>
                </c:pt>
                <c:pt idx="488">
                  <c:v>4.5266959305511909</c:v>
                </c:pt>
                <c:pt idx="489">
                  <c:v>4.339325398765574</c:v>
                </c:pt>
                <c:pt idx="490">
                  <c:v>4.1517914906403721</c:v>
                </c:pt>
                <c:pt idx="491">
                  <c:v>3.9641012668591338</c:v>
                </c:pt>
                <c:pt idx="492">
                  <c:v>3.7762617939907184</c:v>
                </c:pt>
                <c:pt idx="493">
                  <c:v>3.5882801442232424</c:v>
                </c:pt>
                <c:pt idx="494">
                  <c:v>3.4001633950978012</c:v>
                </c:pt>
                <c:pt idx="495">
                  <c:v>3.2119186292420081</c:v>
                </c:pt>
                <c:pt idx="496">
                  <c:v>3.0235529341033267</c:v>
                </c:pt>
                <c:pt idx="497">
                  <c:v>2.8350734016822288</c:v>
                </c:pt>
                <c:pt idx="498">
                  <c:v>2.6464871282651794</c:v>
                </c:pt>
                <c:pt idx="499">
                  <c:v>2.4578012141574601</c:v>
                </c:pt>
                <c:pt idx="500">
                  <c:v>2.2690227634158404</c:v>
                </c:pt>
                <c:pt idx="501">
                  <c:v>2.0801588835811118</c:v>
                </c:pt>
                <c:pt idx="502">
                  <c:v>1.8912166854104839</c:v>
                </c:pt>
                <c:pt idx="503">
                  <c:v>1.7022032826098659</c:v>
                </c:pt>
                <c:pt idx="504">
                  <c:v>1.5131257915660337</c:v>
                </c:pt>
                <c:pt idx="505">
                  <c:v>1.3239913310786953</c:v>
                </c:pt>
                <c:pt idx="506">
                  <c:v>1.1348070220924695</c:v>
                </c:pt>
                <c:pt idx="507">
                  <c:v>0.94557998742877791</c:v>
                </c:pt>
                <c:pt idx="508">
                  <c:v>0.75631735151767232</c:v>
                </c:pt>
                <c:pt idx="509">
                  <c:v>0.56702624012959724</c:v>
                </c:pt>
                <c:pt idx="510">
                  <c:v>0.37771378010710366</c:v>
                </c:pt>
                <c:pt idx="511">
                  <c:v>0.18838709909652232</c:v>
                </c:pt>
                <c:pt idx="512">
                  <c:v>-9.4667472039350266E-4</c:v>
                </c:pt>
                <c:pt idx="513">
                  <c:v>-0.19028041289484501</c:v>
                </c:pt>
                <c:pt idx="514">
                  <c:v>-0.37960698697937539</c:v>
                </c:pt>
                <c:pt idx="515">
                  <c:v>-0.5689192687962572</c:v>
                </c:pt>
                <c:pt idx="516">
                  <c:v>-0.75821013070586907</c:v>
                </c:pt>
                <c:pt idx="517">
                  <c:v>-0.94747244587505297</c:v>
                </c:pt>
                <c:pt idx="518">
                  <c:v>-1.1366990885454404</c:v>
                </c:pt>
                <c:pt idx="519">
                  <c:v>-1.3258829343017384</c:v>
                </c:pt>
                <c:pt idx="520">
                  <c:v>-1.5150168603399652</c:v>
                </c:pt>
                <c:pt idx="521">
                  <c:v>-1.7040937457356251</c:v>
                </c:pt>
                <c:pt idx="522">
                  <c:v>-1.8931064717118122</c:v>
                </c:pt>
                <c:pt idx="523">
                  <c:v>-2.0820479219072334</c:v>
                </c:pt>
                <c:pt idx="524">
                  <c:v>-2.2709109826441414</c:v>
                </c:pt>
                <c:pt idx="525">
                  <c:v>-2.4596885431961648</c:v>
                </c:pt>
                <c:pt idx="526">
                  <c:v>-2.648373496056029</c:v>
                </c:pt>
                <c:pt idx="527">
                  <c:v>-2.8369587372031551</c:v>
                </c:pt>
                <c:pt idx="528">
                  <c:v>-3.0254371663711255</c:v>
                </c:pt>
                <c:pt idx="529">
                  <c:v>-3.2138016873150148</c:v>
                </c:pt>
                <c:pt idx="530">
                  <c:v>-3.4020452080785581</c:v>
                </c:pt>
                <c:pt idx="531">
                  <c:v>-3.5901606412611708</c:v>
                </c:pt>
                <c:pt idx="532">
                  <c:v>-3.7781409042847862</c:v>
                </c:pt>
                <c:pt idx="533">
                  <c:v>-3.9659789196605169</c:v>
                </c:pt>
                <c:pt idx="534">
                  <c:v>-4.1536676152551237</c:v>
                </c:pt>
                <c:pt idx="535">
                  <c:v>-4.3411999245572837</c:v>
                </c:pt>
                <c:pt idx="536">
                  <c:v>-4.5285687869436426</c:v>
                </c:pt>
                <c:pt idx="537">
                  <c:v>-4.7157671479446535</c:v>
                </c:pt>
                <c:pt idx="538">
                  <c:v>-4.9027879595101709</c:v>
                </c:pt>
                <c:pt idx="539">
                  <c:v>-5.0896241802748206</c:v>
                </c:pt>
                <c:pt idx="540">
                  <c:v>-5.2762687758230991</c:v>
                </c:pt>
                <c:pt idx="541">
                  <c:v>-5.4627147189542287</c:v>
                </c:pt>
                <c:pt idx="542">
                  <c:v>-5.6489549899467262</c:v>
                </c:pt>
                <c:pt idx="543">
                  <c:v>-5.8349825768227017</c:v>
                </c:pt>
                <c:pt idx="544">
                  <c:v>-6.0207904756118564</c:v>
                </c:pt>
                <c:pt idx="545">
                  <c:v>-6.2063716906151871</c:v>
                </c:pt>
                <c:pt idx="546">
                  <c:v>-6.3917192346683729</c:v>
                </c:pt>
                <c:pt idx="547">
                  <c:v>-6.5768261294048429</c:v>
                </c:pt>
                <c:pt idx="548">
                  <c:v>-6.7616854055185156</c:v>
                </c:pt>
                <c:pt idx="549">
                  <c:v>-6.9462901030261923</c:v>
                </c:pt>
                <c:pt idx="550">
                  <c:v>-7.130633271529601</c:v>
                </c:pt>
                <c:pt idx="551">
                  <c:v>-7.314707970477083</c:v>
                </c:pt>
                <c:pt idx="552">
                  <c:v>-7.4985072694249046</c:v>
                </c:pt>
                <c:pt idx="553">
                  <c:v>-7.6820242482981849</c:v>
                </c:pt>
                <c:pt idx="554">
                  <c:v>-7.8652519976514448</c:v>
                </c:pt>
                <c:pt idx="555">
                  <c:v>-8.0481836189287481</c:v>
                </c:pt>
                <c:pt idx="556">
                  <c:v>-8.2308122247234259</c:v>
                </c:pt>
                <c:pt idx="557">
                  <c:v>-8.4131309390373961</c:v>
                </c:pt>
                <c:pt idx="558">
                  <c:v>-8.5951328975400472</c:v>
                </c:pt>
                <c:pt idx="559">
                  <c:v>-8.7768112478266715</c:v>
                </c:pt>
                <c:pt idx="560">
                  <c:v>-8.9581591496764705</c:v>
                </c:pt>
                <c:pt idx="561">
                  <c:v>-9.1391697753100818</c:v>
                </c:pt>
                <c:pt idx="562">
                  <c:v>-9.3198363096466537</c:v>
                </c:pt>
                <c:pt idx="563">
                  <c:v>-9.5001519505604293</c:v>
                </c:pt>
                <c:pt idx="564">
                  <c:v>-9.6801099091368439</c:v>
                </c:pt>
                <c:pt idx="565">
                  <c:v>-9.8597034099281409</c:v>
                </c:pt>
                <c:pt idx="566">
                  <c:v>-10.03892569120846</c:v>
                </c:pt>
                <c:pt idx="567">
                  <c:v>-10.217770005228417</c:v>
                </c:pt>
                <c:pt idx="568">
                  <c:v>-10.396229618469153</c:v>
                </c:pt>
                <c:pt idx="569">
                  <c:v>-10.574297811895869</c:v>
                </c:pt>
                <c:pt idx="570">
                  <c:v>-10.75196788121079</c:v>
                </c:pt>
                <c:pt idx="571">
                  <c:v>-10.929233137105568</c:v>
                </c:pt>
                <c:pt idx="572">
                  <c:v>-11.106086905513161</c:v>
                </c:pt>
                <c:pt idx="573">
                  <c:v>-11.282522527859101</c:v>
                </c:pt>
                <c:pt idx="574">
                  <c:v>-11.458533361312178</c:v>
                </c:pt>
                <c:pt idx="575">
                  <c:v>-11.634112779034574</c:v>
                </c:pt>
                <c:pt idx="576">
                  <c:v>-11.809254170431329</c:v>
                </c:pt>
                <c:pt idx="577">
                  <c:v>-11.983950941399266</c:v>
                </c:pt>
                <c:pt idx="578">
                  <c:v>-12.158196514575229</c:v>
                </c:pt>
                <c:pt idx="579">
                  <c:v>-12.331984329583738</c:v>
                </c:pt>
                <c:pt idx="580">
                  <c:v>-12.505307843283996</c:v>
                </c:pt>
                <c:pt idx="581">
                  <c:v>-12.678160530016218</c:v>
                </c:pt>
                <c:pt idx="582">
                  <c:v>-12.850535881847334</c:v>
                </c:pt>
                <c:pt idx="583">
                  <c:v>-13.022427408816023</c:v>
                </c:pt>
                <c:pt idx="584">
                  <c:v>-13.193828639177045</c:v>
                </c:pt>
                <c:pt idx="585">
                  <c:v>-13.364733119644917</c:v>
                </c:pt>
                <c:pt idx="586">
                  <c:v>-13.53513441563687</c:v>
                </c:pt>
                <c:pt idx="587">
                  <c:v>-13.705026111515119</c:v>
                </c:pt>
                <c:pt idx="588">
                  <c:v>-13.874401810828401</c:v>
                </c:pt>
                <c:pt idx="589">
                  <c:v>-14.043255136552819</c:v>
                </c:pt>
                <c:pt idx="590">
                  <c:v>-14.211579731331938</c:v>
                </c:pt>
                <c:pt idx="591">
                  <c:v>-14.379369257716112</c:v>
                </c:pt>
                <c:pt idx="592">
                  <c:v>-14.546617398401137</c:v>
                </c:pt>
                <c:pt idx="593">
                  <c:v>-14.713317856466052</c:v>
                </c:pt>
                <c:pt idx="594">
                  <c:v>-14.879464355610247</c:v>
                </c:pt>
                <c:pt idx="595">
                  <c:v>-15.045050640389764</c:v>
                </c:pt>
                <c:pt idx="596">
                  <c:v>-15.210070476452803</c:v>
                </c:pt>
                <c:pt idx="597">
                  <c:v>-15.374517650774459</c:v>
                </c:pt>
                <c:pt idx="598">
                  <c:v>-20.604534392933736</c:v>
                </c:pt>
                <c:pt idx="599">
                  <c:v>-20.821054714959136</c:v>
                </c:pt>
                <c:pt idx="600">
                  <c:v>-21.036791120731884</c:v>
                </c:pt>
                <c:pt idx="601">
                  <c:v>-21.251735487739602</c:v>
                </c:pt>
                <c:pt idx="602">
                  <c:v>-21.465879723290286</c:v>
                </c:pt>
                <c:pt idx="603">
                  <c:v>-21.679215764817044</c:v>
                </c:pt>
                <c:pt idx="604">
                  <c:v>-21.89173558018161</c:v>
                </c:pt>
                <c:pt idx="605">
                  <c:v>-22.103431167976776</c:v>
                </c:pt>
                <c:pt idx="606">
                  <c:v>-22.31429455782764</c:v>
                </c:pt>
                <c:pt idx="607">
                  <c:v>-22.524317810691699</c:v>
                </c:pt>
                <c:pt idx="608">
                  <c:v>-22.733493019157748</c:v>
                </c:pt>
                <c:pt idx="609">
                  <c:v>-22.941812307743596</c:v>
                </c:pt>
                <c:pt idx="610">
                  <c:v>-23.149267833192582</c:v>
                </c:pt>
                <c:pt idx="611">
                  <c:v>-23.35585178476888</c:v>
                </c:pt>
                <c:pt idx="612">
                  <c:v>-23.561556384551562</c:v>
                </c:pt>
                <c:pt idx="613">
                  <c:v>-23.766373887727436</c:v>
                </c:pt>
                <c:pt idx="614">
                  <c:v>-23.970296582882675</c:v>
                </c:pt>
                <c:pt idx="615">
                  <c:v>-24.1733167922931</c:v>
                </c:pt>
                <c:pt idx="616">
                  <c:v>-24.375426872213286</c:v>
                </c:pt>
                <c:pt idx="617">
                  <c:v>-24.576619213164328</c:v>
                </c:pt>
                <c:pt idx="618">
                  <c:v>-24.776886240220367</c:v>
                </c:pt>
                <c:pt idx="619">
                  <c:v>-24.976220413293763</c:v>
                </c:pt>
                <c:pt idx="620">
                  <c:v>-25.174614227418971</c:v>
                </c:pt>
                <c:pt idx="621">
                  <c:v>-25.372060213035137</c:v>
                </c:pt>
                <c:pt idx="622">
                  <c:v>-25.568550936267314</c:v>
                </c:pt>
                <c:pt idx="623">
                  <c:v>-25.764078999206333</c:v>
                </c:pt>
                <c:pt idx="624">
                  <c:v>-25.958637040187362</c:v>
                </c:pt>
                <c:pt idx="625">
                  <c:v>-26.152217734067047</c:v>
                </c:pt>
                <c:pt idx="626">
                  <c:v>-26.344813792499338</c:v>
                </c:pt>
                <c:pt idx="627">
                  <c:v>-26.536417964209853</c:v>
                </c:pt>
                <c:pt idx="628">
                  <c:v>-26.727023035268932</c:v>
                </c:pt>
                <c:pt idx="629">
                  <c:v>-26.916621829363216</c:v>
                </c:pt>
                <c:pt idx="630">
                  <c:v>-27.105207208065856</c:v>
                </c:pt>
                <c:pt idx="631">
                  <c:v>-27.292772071105244</c:v>
                </c:pt>
                <c:pt idx="632">
                  <c:v>-27.479309356632385</c:v>
                </c:pt>
                <c:pt idx="633">
                  <c:v>-27.664812041486734</c:v>
                </c:pt>
                <c:pt idx="634">
                  <c:v>-27.849273141460642</c:v>
                </c:pt>
                <c:pt idx="635">
                  <c:v>-28.032685711562319</c:v>
                </c:pt>
                <c:pt idx="636">
                  <c:v>-28.215042846277278</c:v>
                </c:pt>
                <c:pt idx="637">
                  <c:v>-28.396337679828378</c:v>
                </c:pt>
                <c:pt idx="638">
                  <c:v>-28.576563386434298</c:v>
                </c:pt>
                <c:pt idx="639">
                  <c:v>-28.755713180566502</c:v>
                </c:pt>
                <c:pt idx="640">
                  <c:v>-28.933780317204771</c:v>
                </c:pt>
                <c:pt idx="641">
                  <c:v>-29.11075809209111</c:v>
                </c:pt>
                <c:pt idx="642">
                  <c:v>-29.286639841982183</c:v>
                </c:pt>
                <c:pt idx="643">
                  <c:v>-29.461418944900181</c:v>
                </c:pt>
                <c:pt idx="644">
                  <c:v>-29.635088820382144</c:v>
                </c:pt>
                <c:pt idx="645">
                  <c:v>-29.807642929727702</c:v>
                </c:pt>
                <c:pt idx="646">
                  <c:v>-29.979074776245284</c:v>
                </c:pt>
                <c:pt idx="647">
                  <c:v>-30.149377905496699</c:v>
                </c:pt>
                <c:pt idx="648">
                  <c:v>-30.318545905540155</c:v>
                </c:pt>
                <c:pt idx="649">
                  <c:v>-30.486572407171671</c:v>
                </c:pt>
                <c:pt idx="650">
                  <c:v>-30.653451084164864</c:v>
                </c:pt>
                <c:pt idx="651">
                  <c:v>-30.819175653509149</c:v>
                </c:pt>
                <c:pt idx="652">
                  <c:v>-30.983739875646307</c:v>
                </c:pt>
                <c:pt idx="653">
                  <c:v>-31.147137554705377</c:v>
                </c:pt>
                <c:pt idx="654">
                  <c:v>-31.309362538735918</c:v>
                </c:pt>
                <c:pt idx="655">
                  <c:v>-31.470408719939702</c:v>
                </c:pt>
                <c:pt idx="656">
                  <c:v>-31.63027003490059</c:v>
                </c:pt>
                <c:pt idx="657">
                  <c:v>-31.788940464812882</c:v>
                </c:pt>
                <c:pt idx="658">
                  <c:v>-31.946414035707889</c:v>
                </c:pt>
                <c:pt idx="659">
                  <c:v>-32.102684818678874</c:v>
                </c:pt>
                <c:pt idx="660">
                  <c:v>-32.257746930104261</c:v>
                </c:pt>
                <c:pt idx="661">
                  <c:v>-32.411594531869191</c:v>
                </c:pt>
                <c:pt idx="662">
                  <c:v>-32.564221831585265</c:v>
                </c:pt>
                <c:pt idx="663">
                  <c:v>-32.71562308280869</c:v>
                </c:pt>
                <c:pt idx="664">
                  <c:v>-32.865792585256592</c:v>
                </c:pt>
                <c:pt idx="665">
                  <c:v>-33.014724685021648</c:v>
                </c:pt>
                <c:pt idx="666">
                  <c:v>-33.162413774784966</c:v>
                </c:pt>
                <c:pt idx="667">
                  <c:v>-33.308854294027185</c:v>
                </c:pt>
                <c:pt idx="668">
                  <c:v>-33.454040729237846</c:v>
                </c:pt>
                <c:pt idx="669">
                  <c:v>-33.597967614122958</c:v>
                </c:pt>
                <c:pt idx="670">
                  <c:v>-33.740629529810811</c:v>
                </c:pt>
                <c:pt idx="671">
                  <c:v>-33.882021105056012</c:v>
                </c:pt>
                <c:pt idx="672">
                  <c:v>-34.022137016441697</c:v>
                </c:pt>
                <c:pt idx="673">
                  <c:v>-34.160971988579945</c:v>
                </c:pt>
                <c:pt idx="674">
                  <c:v>-34.298520794310463</c:v>
                </c:pt>
                <c:pt idx="675">
                  <c:v>-34.434778254897282</c:v>
                </c:pt>
                <c:pt idx="676">
                  <c:v>-34.569739240223846</c:v>
                </c:pt>
                <c:pt idx="677">
                  <c:v>-34.70339866898609</c:v>
                </c:pt>
                <c:pt idx="678">
                  <c:v>-34.835751508883774</c:v>
                </c:pt>
                <c:pt idx="679">
                  <c:v>-34.96679277680996</c:v>
                </c:pt>
                <c:pt idx="680">
                  <c:v>-35.096517539038615</c:v>
                </c:pt>
                <c:pt idx="681">
                  <c:v>-35.224920911410372</c:v>
                </c:pt>
                <c:pt idx="682">
                  <c:v>-35.351998059516404</c:v>
                </c:pt>
                <c:pt idx="683">
                  <c:v>-35.47774419888048</c:v>
                </c:pt>
                <c:pt idx="684">
                  <c:v>-35.602154595139034</c:v>
                </c:pt>
                <c:pt idx="685">
                  <c:v>-35.725224564219502</c:v>
                </c:pt>
                <c:pt idx="686">
                  <c:v>-35.846949472516592</c:v>
                </c:pt>
                <c:pt idx="687">
                  <c:v>-35.967324737066797</c:v>
                </c:pt>
                <c:pt idx="688">
                  <c:v>-36.08634582572094</c:v>
                </c:pt>
                <c:pt idx="689">
                  <c:v>-36.204008257314769</c:v>
                </c:pt>
                <c:pt idx="690">
                  <c:v>-36.320307601837712</c:v>
                </c:pt>
                <c:pt idx="691">
                  <c:v>-36.43523948059967</c:v>
                </c:pt>
                <c:pt idx="692">
                  <c:v>-36.548799566395843</c:v>
                </c:pt>
                <c:pt idx="693">
                  <c:v>-36.660983583669683</c:v>
                </c:pt>
                <c:pt idx="694">
                  <c:v>-36.771787308673858</c:v>
                </c:pt>
                <c:pt idx="695">
                  <c:v>-36.881206569629256</c:v>
                </c:pt>
                <c:pt idx="696">
                  <c:v>-36.989237246882098</c:v>
                </c:pt>
                <c:pt idx="697">
                  <c:v>-37.095875273058994</c:v>
                </c:pt>
                <c:pt idx="698">
                  <c:v>-37.201116633220117</c:v>
                </c:pt>
                <c:pt idx="699">
                  <c:v>-37.30495736501036</c:v>
                </c:pt>
                <c:pt idx="700">
                  <c:v>-37.407393558808479</c:v>
                </c:pt>
                <c:pt idx="701">
                  <c:v>-37.508421357874383</c:v>
                </c:pt>
                <c:pt idx="702">
                  <c:v>-37.608036958494225</c:v>
                </c:pt>
                <c:pt idx="703">
                  <c:v>-37.706236610123682</c:v>
                </c:pt>
                <c:pt idx="704">
                  <c:v>-37.803016615529195</c:v>
                </c:pt>
                <c:pt idx="705">
                  <c:v>-37.898373330927058</c:v>
                </c:pt>
                <c:pt idx="706">
                  <c:v>-37.992303166120735</c:v>
                </c:pt>
                <c:pt idx="707">
                  <c:v>-38.084802584635945</c:v>
                </c:pt>
                <c:pt idx="708">
                  <c:v>-38.175868103853837</c:v>
                </c:pt>
                <c:pt idx="709">
                  <c:v>-38.265496295142121</c:v>
                </c:pt>
                <c:pt idx="710">
                  <c:v>-38.353683783984138</c:v>
                </c:pt>
                <c:pt idx="711">
                  <c:v>-38.440427250105948</c:v>
                </c:pt>
                <c:pt idx="712">
                  <c:v>-38.525723427601271</c:v>
                </c:pt>
                <c:pt idx="713">
                  <c:v>-38.609569105054518</c:v>
                </c:pt>
                <c:pt idx="714">
                  <c:v>-38.691961125661678</c:v>
                </c:pt>
                <c:pt idx="715">
                  <c:v>-38.772896387349135</c:v>
                </c:pt>
                <c:pt idx="716">
                  <c:v>-38.852371842890534</c:v>
                </c:pt>
                <c:pt idx="717">
                  <c:v>-38.930384500021447</c:v>
                </c:pt>
                <c:pt idx="718">
                  <c:v>-39.006931421552061</c:v>
                </c:pt>
                <c:pt idx="719">
                  <c:v>-39.082009725477739</c:v>
                </c:pt>
                <c:pt idx="720">
                  <c:v>-39.155616585087593</c:v>
                </c:pt>
                <c:pt idx="721">
                  <c:v>-39.22774922907081</c:v>
                </c:pt>
                <c:pt idx="722">
                  <c:v>-39.298404941621079</c:v>
                </c:pt>
                <c:pt idx="723">
                  <c:v>-39.367581062538804</c:v>
                </c:pt>
                <c:pt idx="724">
                  <c:v>-39.435274987331255</c:v>
                </c:pt>
                <c:pt idx="725">
                  <c:v>-39.501484167310664</c:v>
                </c:pt>
                <c:pt idx="726">
                  <c:v>-39.566206109690121</c:v>
                </c:pt>
                <c:pt idx="727">
                  <c:v>-39.629438377677481</c:v>
                </c:pt>
                <c:pt idx="728">
                  <c:v>-39.691178590567119</c:v>
                </c:pt>
                <c:pt idx="729">
                  <c:v>-39.751424423829476</c:v>
                </c:pt>
                <c:pt idx="730">
                  <c:v>-39.810173609198714</c:v>
                </c:pt>
                <c:pt idx="731">
                  <c:v>-39.867423934758001</c:v>
                </c:pt>
                <c:pt idx="732">
                  <c:v>-39.923173245022824</c:v>
                </c:pt>
                <c:pt idx="733">
                  <c:v>-39.977419441022192</c:v>
                </c:pt>
                <c:pt idx="734">
                  <c:v>-40.03016048037756</c:v>
                </c:pt>
                <c:pt idx="735">
                  <c:v>-40.081394377379844</c:v>
                </c:pt>
                <c:pt idx="736">
                  <c:v>-40.131119203064117</c:v>
                </c:pt>
                <c:pt idx="737">
                  <c:v>-40.179333085282202</c:v>
                </c:pt>
                <c:pt idx="738">
                  <c:v>-40.226034208773257</c:v>
                </c:pt>
                <c:pt idx="739">
                  <c:v>-40.271220815232013</c:v>
                </c:pt>
                <c:pt idx="740">
                  <c:v>-40.314891203375062</c:v>
                </c:pt>
                <c:pt idx="741">
                  <c:v>-40.357043729004864</c:v>
                </c:pt>
                <c:pt idx="742">
                  <c:v>-40.397676805071647</c:v>
                </c:pt>
                <c:pt idx="743">
                  <c:v>-40.436788901733188</c:v>
                </c:pt>
                <c:pt idx="744">
                  <c:v>-40.474378546412389</c:v>
                </c:pt>
                <c:pt idx="745">
                  <c:v>-40.510444323852738</c:v>
                </c:pt>
                <c:pt idx="746">
                  <c:v>-40.544984876171583</c:v>
                </c:pt>
                <c:pt idx="747">
                  <c:v>-40.577998902911233</c:v>
                </c:pt>
                <c:pt idx="748">
                  <c:v>-40.609485161087974</c:v>
                </c:pt>
                <c:pt idx="749">
                  <c:v>-40.639442465238837</c:v>
                </c:pt>
                <c:pt idx="750">
                  <c:v>-40.667869687466222</c:v>
                </c:pt>
                <c:pt idx="751">
                  <c:v>-40.694765757480361</c:v>
                </c:pt>
                <c:pt idx="752">
                  <c:v>-40.72012966263965</c:v>
                </c:pt>
                <c:pt idx="753">
                  <c:v>-40.743960447988748</c:v>
                </c:pt>
                <c:pt idx="754">
                  <c:v>-40.766257216294527</c:v>
                </c:pt>
                <c:pt idx="755">
                  <c:v>-40.787019128079869</c:v>
                </c:pt>
                <c:pt idx="756">
                  <c:v>-40.806245401655261</c:v>
                </c:pt>
                <c:pt idx="757">
                  <c:v>-40.823935313148233</c:v>
                </c:pt>
                <c:pt idx="758">
                  <c:v>-40.840088196530616</c:v>
                </c:pt>
                <c:pt idx="759">
                  <c:v>-40.854703443643587</c:v>
                </c:pt>
                <c:pt idx="760">
                  <c:v>-40.867780504220605</c:v>
                </c:pt>
                <c:pt idx="761">
                  <c:v>-40.87931888590812</c:v>
                </c:pt>
                <c:pt idx="762">
                  <c:v>-40.889318154284105</c:v>
                </c:pt>
                <c:pt idx="763">
                  <c:v>-40.897777932874391</c:v>
                </c:pt>
                <c:pt idx="764">
                  <c:v>-40.904697903166891</c:v>
                </c:pt>
                <c:pt idx="765">
                  <c:v>-40.910077804623533</c:v>
                </c:pt>
                <c:pt idx="766">
                  <c:v>-40.91391743469012</c:v>
                </c:pt>
                <c:pt idx="767">
                  <c:v>-40.916216648803918</c:v>
                </c:pt>
                <c:pt idx="768">
                  <c:v>-40.916975360399128</c:v>
                </c:pt>
                <c:pt idx="769">
                  <c:v>-40.916193540910136</c:v>
                </c:pt>
                <c:pt idx="770">
                  <c:v>-40.913871219772574</c:v>
                </c:pt>
                <c:pt idx="771">
                  <c:v>-40.910008484422221</c:v>
                </c:pt>
                <c:pt idx="772">
                  <c:v>-40.904605480291728</c:v>
                </c:pt>
                <c:pt idx="773">
                  <c:v>-40.897662410805118</c:v>
                </c:pt>
                <c:pt idx="774">
                  <c:v>-40.88917953737014</c:v>
                </c:pt>
                <c:pt idx="775">
                  <c:v>-40.87915717936842</c:v>
                </c:pt>
                <c:pt idx="776">
                  <c:v>-40.867595714143448</c:v>
                </c:pt>
                <c:pt idx="777">
                  <c:v>-40.854495576986338</c:v>
                </c:pt>
                <c:pt idx="778">
                  <c:v>-40.839857261119512</c:v>
                </c:pt>
                <c:pt idx="779">
                  <c:v>-40.82368131767803</c:v>
                </c:pt>
                <c:pt idx="780">
                  <c:v>-40.805968355688918</c:v>
                </c:pt>
                <c:pt idx="781">
                  <c:v>-40.786719042048219</c:v>
                </c:pt>
                <c:pt idx="782">
                  <c:v>-40.765934101495858</c:v>
                </c:pt>
                <c:pt idx="783">
                  <c:v>-40.743614316588392</c:v>
                </c:pt>
                <c:pt idx="784">
                  <c:v>-40.719760527669514</c:v>
                </c:pt>
                <c:pt idx="785">
                  <c:v>-40.694373632838435</c:v>
                </c:pt>
                <c:pt idx="786">
                  <c:v>-40.667454587916062</c:v>
                </c:pt>
                <c:pt idx="787">
                  <c:v>-40.639004406409022</c:v>
                </c:pt>
                <c:pt idx="788">
                  <c:v>-40.609024159471495</c:v>
                </c:pt>
                <c:pt idx="789">
                  <c:v>-40.577514975864858</c:v>
                </c:pt>
                <c:pt idx="790">
                  <c:v>-40.544478041915255</c:v>
                </c:pt>
                <c:pt idx="791">
                  <c:v>-40.509914601468871</c:v>
                </c:pt>
                <c:pt idx="792">
                  <c:v>-40.473825955845115</c:v>
                </c:pt>
                <c:pt idx="793">
                  <c:v>-40.436213463787624</c:v>
                </c:pt>
                <c:pt idx="794">
                  <c:v>-40.397078541413137</c:v>
                </c:pt>
                <c:pt idx="795">
                  <c:v>-40.356422662158131</c:v>
                </c:pt>
                <c:pt idx="796">
                  <c:v>-40.314247356723385</c:v>
                </c:pt>
                <c:pt idx="797">
                  <c:v>-40.270554213016325</c:v>
                </c:pt>
                <c:pt idx="798">
                  <c:v>-40.225344876091242</c:v>
                </c:pt>
                <c:pt idx="799">
                  <c:v>-40.178621048087365</c:v>
                </c:pt>
                <c:pt idx="800">
                  <c:v>-40.130384488164765</c:v>
                </c:pt>
                <c:pt idx="801">
                  <c:v>-40.080637012438125</c:v>
                </c:pt>
                <c:pt idx="802">
                  <c:v>-40.029380493908391</c:v>
                </c:pt>
                <c:pt idx="803">
                  <c:v>-39.976616862392191</c:v>
                </c:pt>
                <c:pt idx="804">
                  <c:v>-39.922348104449242</c:v>
                </c:pt>
                <c:pt idx="805">
                  <c:v>-39.866576263307486</c:v>
                </c:pt>
                <c:pt idx="806">
                  <c:v>-39.809303438786259</c:v>
                </c:pt>
                <c:pt idx="807">
                  <c:v>-39.750531787217135</c:v>
                </c:pt>
                <c:pt idx="808">
                  <c:v>-39.690263521362802</c:v>
                </c:pt>
                <c:pt idx="809">
                  <c:v>-39.628500910333727</c:v>
                </c:pt>
                <c:pt idx="810">
                  <c:v>-39.565246279502716</c:v>
                </c:pt>
                <c:pt idx="811">
                  <c:v>-39.500502010417378</c:v>
                </c:pt>
                <c:pt idx="812">
                  <c:v>-39.434270540710479</c:v>
                </c:pt>
                <c:pt idx="813">
                  <c:v>-39.36655436400811</c:v>
                </c:pt>
                <c:pt idx="814">
                  <c:v>-39.297356029835839</c:v>
                </c:pt>
                <c:pt idx="815">
                  <c:v>-39.226678143522733</c:v>
                </c:pt>
                <c:pt idx="816">
                  <c:v>-39.154523366103234</c:v>
                </c:pt>
                <c:pt idx="817">
                  <c:v>-39.080894414216985</c:v>
                </c:pt>
                <c:pt idx="818">
                  <c:v>-39.005794060006558</c:v>
                </c:pt>
                <c:pt idx="819">
                  <c:v>-38.929225131013069</c:v>
                </c:pt>
                <c:pt idx="820">
                  <c:v>-38.851190510069713</c:v>
                </c:pt>
                <c:pt idx="821">
                  <c:v>-38.771693135193246</c:v>
                </c:pt>
                <c:pt idx="822">
                  <c:v>-38.690735999473375</c:v>
                </c:pt>
                <c:pt idx="823">
                  <c:v>-38.608322150960007</c:v>
                </c:pt>
                <c:pt idx="824">
                  <c:v>-38.524454692548588</c:v>
                </c:pt>
                <c:pt idx="825">
                  <c:v>-38.439136781863184</c:v>
                </c:pt>
                <c:pt idx="826">
                  <c:v>-38.35237163113765</c:v>
                </c:pt>
                <c:pt idx="827">
                  <c:v>-38.264162507094667</c:v>
                </c:pt>
                <c:pt idx="828">
                  <c:v>-38.174512730822777</c:v>
                </c:pt>
                <c:pt idx="829">
                  <c:v>-38.083425677651299</c:v>
                </c:pt>
                <c:pt idx="830">
                  <c:v>-37.990904777023303</c:v>
                </c:pt>
                <c:pt idx="831">
                  <c:v>-37.896953512366402</c:v>
                </c:pt>
                <c:pt idx="832">
                  <c:v>-37.80157542096174</c:v>
                </c:pt>
                <c:pt idx="833">
                  <c:v>-37.704774093810656</c:v>
                </c:pt>
                <c:pt idx="834">
                  <c:v>-37.606553175499592</c:v>
                </c:pt>
                <c:pt idx="835">
                  <c:v>-37.506916364062839</c:v>
                </c:pt>
                <c:pt idx="836">
                  <c:v>-37.405867410843307</c:v>
                </c:pt>
                <c:pt idx="837">
                  <c:v>-37.303410120351273</c:v>
                </c:pt>
                <c:pt idx="838">
                  <c:v>-37.199548350121155</c:v>
                </c:pt>
                <c:pt idx="839">
                  <c:v>-37.094286010566265</c:v>
                </c:pt>
                <c:pt idx="840">
                  <c:v>-36.987627064831614</c:v>
                </c:pt>
                <c:pt idx="841">
                  <c:v>-36.879575528644651</c:v>
                </c:pt>
                <c:pt idx="842">
                  <c:v>-36.770135470164099</c:v>
                </c:pt>
                <c:pt idx="843">
                  <c:v>-36.659311009826766</c:v>
                </c:pt>
                <c:pt idx="844">
                  <c:v>-36.547106320192455</c:v>
                </c:pt>
                <c:pt idx="845">
                  <c:v>-36.433525625786828</c:v>
                </c:pt>
                <c:pt idx="846">
                  <c:v>-36.318573202942339</c:v>
                </c:pt>
                <c:pt idx="847">
                  <c:v>-36.20225337963727</c:v>
                </c:pt>
                <c:pt idx="848">
                  <c:v>-36.084570535332773</c:v>
                </c:pt>
                <c:pt idx="849">
                  <c:v>-35.965529100807949</c:v>
                </c:pt>
                <c:pt idx="850">
                  <c:v>-35.845133557993051</c:v>
                </c:pt>
                <c:pt idx="851">
                  <c:v>-35.723388439800772</c:v>
                </c:pt>
                <c:pt idx="852">
                  <c:v>-35.600298329955521</c:v>
                </c:pt>
                <c:pt idx="853">
                  <c:v>-35.475867862820863</c:v>
                </c:pt>
                <c:pt idx="854">
                  <c:v>-35.35010172322508</c:v>
                </c:pt>
                <c:pt idx="855">
                  <c:v>-35.223004646284707</c:v>
                </c:pt>
                <c:pt idx="856">
                  <c:v>-35.094581417226323</c:v>
                </c:pt>
                <c:pt idx="857">
                  <c:v>-34.964836871206359</c:v>
                </c:pt>
                <c:pt idx="858">
                  <c:v>-34.833775893129037</c:v>
                </c:pt>
                <c:pt idx="859">
                  <c:v>-34.701403417462494</c:v>
                </c:pt>
                <c:pt idx="860">
                  <c:v>-34.567724428052948</c:v>
                </c:pt>
                <c:pt idx="861">
                  <c:v>-34.432743957937099</c:v>
                </c:pt>
                <c:pt idx="862">
                  <c:v>-34.296467089152614</c:v>
                </c:pt>
                <c:pt idx="863">
                  <c:v>-34.158898952546799</c:v>
                </c:pt>
                <c:pt idx="864">
                  <c:v>-34.020044727583397</c:v>
                </c:pt>
                <c:pt idx="865">
                  <c:v>-33.879909642147588</c:v>
                </c:pt>
                <c:pt idx="866">
                  <c:v>-33.738498972349213</c:v>
                </c:pt>
                <c:pt idx="867">
                  <c:v>-33.595818042324026</c:v>
                </c:pt>
                <c:pt idx="868">
                  <c:v>-33.451872224033337</c:v>
                </c:pt>
                <c:pt idx="869">
                  <c:v>-33.306666937061678</c:v>
                </c:pt>
                <c:pt idx="870">
                  <c:v>-33.160207648412822</c:v>
                </c:pt>
                <c:pt idx="871">
                  <c:v>-33.012499872303898</c:v>
                </c:pt>
                <c:pt idx="872">
                  <c:v>-32.863549169957821</c:v>
                </c:pt>
                <c:pt idx="873">
                  <c:v>-32.713361149393869</c:v>
                </c:pt>
                <c:pt idx="874">
                  <c:v>-32.56194146521657</c:v>
                </c:pt>
                <c:pt idx="875">
                  <c:v>-32.409295818402803</c:v>
                </c:pt>
                <c:pt idx="876">
                  <c:v>-32.255429956087127</c:v>
                </c:pt>
                <c:pt idx="877">
                  <c:v>-32.100349671345462</c:v>
                </c:pt>
                <c:pt idx="878">
                  <c:v>-31.944060802976896</c:v>
                </c:pt>
                <c:pt idx="879">
                  <c:v>-31.78656923528392</c:v>
                </c:pt>
                <c:pt idx="880">
                  <c:v>-31.627880897850858</c:v>
                </c:pt>
                <c:pt idx="881">
                  <c:v>-31.468001765320615</c:v>
                </c:pt>
                <c:pt idx="882">
                  <c:v>-31.306937857169732</c:v>
                </c:pt>
                <c:pt idx="883">
                  <c:v>-31.144695237481741</c:v>
                </c:pt>
                <c:pt idx="884">
                  <c:v>-30.981280014718902</c:v>
                </c:pt>
                <c:pt idx="885">
                  <c:v>-30.816698341492149</c:v>
                </c:pt>
                <c:pt idx="886">
                  <c:v>-30.650956414329475</c:v>
                </c:pt>
                <c:pt idx="887">
                  <c:v>-30.484060473442636</c:v>
                </c:pt>
                <c:pt idx="888">
                  <c:v>-30.316016802492214</c:v>
                </c:pt>
                <c:pt idx="889">
                  <c:v>-30.14683172835101</c:v>
                </c:pt>
                <c:pt idx="890">
                  <c:v>-29.976511620865846</c:v>
                </c:pt>
                <c:pt idx="891">
                  <c:v>-29.805062892617759</c:v>
                </c:pt>
                <c:pt idx="892">
                  <c:v>-29.632491998680528</c:v>
                </c:pt>
                <c:pt idx="893">
                  <c:v>-29.458805436377677</c:v>
                </c:pt>
                <c:pt idx="894">
                  <c:v>-29.284009745037817</c:v>
                </c:pt>
                <c:pt idx="895">
                  <c:v>-29.108111505748489</c:v>
                </c:pt>
                <c:pt idx="896">
                  <c:v>-28.931117341108319</c:v>
                </c:pt>
                <c:pt idx="897">
                  <c:v>-28.753033914977721</c:v>
                </c:pt>
                <c:pt idx="898">
                  <c:v>-28.573867932227984</c:v>
                </c:pt>
                <c:pt idx="899">
                  <c:v>-28.393626138488862</c:v>
                </c:pt>
                <c:pt idx="900">
                  <c:v>-28.212315319894532</c:v>
                </c:pt>
                <c:pt idx="901">
                  <c:v>-28.029942302828179</c:v>
                </c:pt>
                <c:pt idx="902">
                  <c:v>-27.846513953664925</c:v>
                </c:pt>
                <c:pt idx="903">
                  <c:v>-27.662037178513323</c:v>
                </c:pt>
                <c:pt idx="904">
                  <c:v>-27.476518922955339</c:v>
                </c:pt>
                <c:pt idx="905">
                  <c:v>-27.289966171784872</c:v>
                </c:pt>
                <c:pt idx="906">
                  <c:v>-27.10238594874474</c:v>
                </c:pt>
                <c:pt idx="907">
                  <c:v>-26.913785316262256</c:v>
                </c:pt>
                <c:pt idx="908">
                  <c:v>-26.724171375183321</c:v>
                </c:pt>
                <c:pt idx="909">
                  <c:v>-26.533551264505078</c:v>
                </c:pt>
                <c:pt idx="910">
                  <c:v>-26.341932161107138</c:v>
                </c:pt>
                <c:pt idx="911">
                  <c:v>-26.149321279481331</c:v>
                </c:pt>
                <c:pt idx="912">
                  <c:v>-25.955725871460139</c:v>
                </c:pt>
                <c:pt idx="913">
                  <c:v>-25.761153225943602</c:v>
                </c:pt>
                <c:pt idx="914">
                  <c:v>-25.565610668624924</c:v>
                </c:pt>
                <c:pt idx="915">
                  <c:v>-25.369105561714672</c:v>
                </c:pt>
                <c:pt idx="916">
                  <c:v>-25.171645303663556</c:v>
                </c:pt>
                <c:pt idx="917">
                  <c:v>-24.973237328883886</c:v>
                </c:pt>
                <c:pt idx="918">
                  <c:v>-24.773889107469664</c:v>
                </c:pt>
                <c:pt idx="919">
                  <c:v>-24.573608144915358</c:v>
                </c:pt>
                <c:pt idx="920">
                  <c:v>-24.372401981833271</c:v>
                </c:pt>
                <c:pt idx="921">
                  <c:v>-24.170278193669688</c:v>
                </c:pt>
                <c:pt idx="922">
                  <c:v>-23.967244390419612</c:v>
                </c:pt>
                <c:pt idx="923">
                  <c:v>-23.763308216340295</c:v>
                </c:pt>
                <c:pt idx="924">
                  <c:v>-23.558477349663381</c:v>
                </c:pt>
                <c:pt idx="925">
                  <c:v>-23.352759502305858</c:v>
                </c:pt>
                <c:pt idx="926">
                  <c:v>-23.146162419579678</c:v>
                </c:pt>
                <c:pt idx="927">
                  <c:v>-22.938693879900161</c:v>
                </c:pt>
                <c:pt idx="928">
                  <c:v>-22.730361694493116</c:v>
                </c:pt>
                <c:pt idx="929">
                  <c:v>-22.521173707100779</c:v>
                </c:pt>
                <c:pt idx="930">
                  <c:v>-22.311137793686466</c:v>
                </c:pt>
                <c:pt idx="931">
                  <c:v>-22.100261862138055</c:v>
                </c:pt>
                <c:pt idx="932">
                  <c:v>-21.888553851970251</c:v>
                </c:pt>
                <c:pt idx="933">
                  <c:v>-21.676021734025646</c:v>
                </c:pt>
                <c:pt idx="934">
                  <c:v>-21.462673510174657</c:v>
                </c:pt>
                <c:pt idx="935">
                  <c:v>-21.248517213014203</c:v>
                </c:pt>
                <c:pt idx="936">
                  <c:v>-21.03356090556532</c:v>
                </c:pt>
                <c:pt idx="937">
                  <c:v>-20.817812680969553</c:v>
                </c:pt>
                <c:pt idx="938">
                  <c:v>-20.601280662184262</c:v>
                </c:pt>
                <c:pt idx="939">
                  <c:v>-20.383973001676797</c:v>
                </c:pt>
                <c:pt idx="940">
                  <c:v>-20.165897881117559</c:v>
                </c:pt>
                <c:pt idx="941">
                  <c:v>-19.947063511071928</c:v>
                </c:pt>
                <c:pt idx="942">
                  <c:v>-19.727478130691178</c:v>
                </c:pt>
                <c:pt idx="943">
                  <c:v>-19.507150007402245</c:v>
                </c:pt>
                <c:pt idx="944">
                  <c:v>-19.286087436596461</c:v>
                </c:pt>
                <c:pt idx="945">
                  <c:v>-19.06429874131722</c:v>
                </c:pt>
                <c:pt idx="946">
                  <c:v>-18.841792271946638</c:v>
                </c:pt>
                <c:pt idx="947">
                  <c:v>-18.618576405891151</c:v>
                </c:pt>
                <c:pt idx="948">
                  <c:v>-13.871865018457589</c:v>
                </c:pt>
                <c:pt idx="949">
                  <c:v>-13.702481532036696</c:v>
                </c:pt>
                <c:pt idx="950">
                  <c:v>-13.532582144854691</c:v>
                </c:pt>
                <c:pt idx="951">
                  <c:v>-13.362173253652404</c:v>
                </c:pt>
                <c:pt idx="952">
                  <c:v>-13.191261274353591</c:v>
                </c:pt>
                <c:pt idx="953">
                  <c:v>-13.01985264182335</c:v>
                </c:pt>
                <c:pt idx="954">
                  <c:v>-12.847953809625857</c:v>
                </c:pt>
                <c:pt idx="955">
                  <c:v>-12.675571249781395</c:v>
                </c:pt>
                <c:pt idx="956">
                  <c:v>-12.502711452522673</c:v>
                </c:pt>
                <c:pt idx="957">
                  <c:v>-12.329380926050465</c:v>
                </c:pt>
                <c:pt idx="958">
                  <c:v>-12.15558619628859</c:v>
                </c:pt>
                <c:pt idx="959">
                  <c:v>-11.981333806638194</c:v>
                </c:pt>
                <c:pt idx="960">
                  <c:v>-11.806630317731392</c:v>
                </c:pt>
                <c:pt idx="961">
                  <c:v>-11.631482307184266</c:v>
                </c:pt>
                <c:pt idx="962">
                  <c:v>-11.455896369349219</c:v>
                </c:pt>
                <c:pt idx="963">
                  <c:v>-11.279879115066681</c:v>
                </c:pt>
                <c:pt idx="964">
                  <c:v>-11.103437171416227</c:v>
                </c:pt>
                <c:pt idx="965">
                  <c:v>-10.926577181467056</c:v>
                </c:pt>
                <c:pt idx="966">
                  <c:v>-10.749305804027882</c:v>
                </c:pt>
                <c:pt idx="967">
                  <c:v>-10.571629713396225</c:v>
                </c:pt>
                <c:pt idx="968">
                  <c:v>-10.393555599107131</c:v>
                </c:pt>
                <c:pt idx="969">
                  <c:v>-10.215090165681305</c:v>
                </c:pt>
                <c:pt idx="970">
                  <c:v>-10.036240132372674</c:v>
                </c:pt>
                <c:pt idx="971">
                  <c:v>-9.8570122329154284</c:v>
                </c:pt>
                <c:pt idx="972">
                  <c:v>-9.677413215270473</c:v>
                </c:pt>
                <c:pt idx="973">
                  <c:v>-9.4974498413713864</c:v>
                </c:pt>
                <c:pt idx="974">
                  <c:v>-9.3171288868698081</c:v>
                </c:pt>
                <c:pt idx="975">
                  <c:v>-9.1364571408803634</c:v>
                </c:pt>
                <c:pt idx="976">
                  <c:v>-8.9554414057250238</c:v>
                </c:pt>
                <c:pt idx="977">
                  <c:v>-8.7740884966770203</c:v>
                </c:pt>
                <c:pt idx="978">
                  <c:v>-8.5924052417042347</c:v>
                </c:pt>
                <c:pt idx="979">
                  <c:v>-8.4103984812121304</c:v>
                </c:pt>
                <c:pt idx="980">
                  <c:v>-8.2280750677862073</c:v>
                </c:pt>
                <c:pt idx="981">
                  <c:v>-8.0454418659340003</c:v>
                </c:pt>
                <c:pt idx="982">
                  <c:v>-7.8625057518266388</c:v>
                </c:pt>
                <c:pt idx="983">
                  <c:v>-7.6792736130399382</c:v>
                </c:pt>
                <c:pt idx="984">
                  <c:v>-7.4957523482951043</c:v>
                </c:pt>
                <c:pt idx="985">
                  <c:v>-7.3119488671989803</c:v>
                </c:pt>
                <c:pt idx="986">
                  <c:v>-7.1278700899839036</c:v>
                </c:pt>
                <c:pt idx="987">
                  <c:v>-6.9435229472471516</c:v>
                </c:pt>
                <c:pt idx="988">
                  <c:v>-6.7589143796900206</c:v>
                </c:pt>
                <c:pt idx="989">
                  <c:v>-6.5740513378564875</c:v>
                </c:pt>
                <c:pt idx="990">
                  <c:v>-6.38894078187153</c:v>
                </c:pt>
                <c:pt idx="991">
                  <c:v>-6.2035896811790785</c:v>
                </c:pt>
                <c:pt idx="992">
                  <c:v>-6.0180050142796091</c:v>
                </c:pt>
                <c:pt idx="993">
                  <c:v>-5.8321937684674099</c:v>
                </c:pt>
                <c:pt idx="994">
                  <c:v>-5.6461629395674988</c:v>
                </c:pt>
                <c:pt idx="995">
                  <c:v>-5.4599195316722371</c:v>
                </c:pt>
                <c:pt idx="996">
                  <c:v>-5.2734705568776192</c:v>
                </c:pt>
                <c:pt idx="997">
                  <c:v>-5.0868230350192718</c:v>
                </c:pt>
                <c:pt idx="998">
                  <c:v>-4.8999839934081502</c:v>
                </c:pt>
                <c:pt idx="999">
                  <c:v>-4.7129604665659617</c:v>
                </c:pt>
                <c:pt idx="1000">
                  <c:v>-4.5257594959603109</c:v>
                </c:pt>
                <c:pt idx="1001">
                  <c:v>-4.3383881297395943</c:v>
                </c:pt>
                <c:pt idx="1002">
                  <c:v>-4.1508534224676294</c:v>
                </c:pt>
                <c:pt idx="1003">
                  <c:v>-3.9631624348580567</c:v>
                </c:pt>
                <c:pt idx="1004">
                  <c:v>-3.7753222335084922</c:v>
                </c:pt>
                <c:pt idx="1005">
                  <c:v>-3.5873398906344764</c:v>
                </c:pt>
                <c:pt idx="1006">
                  <c:v>-3.399222483803205</c:v>
                </c:pt>
                <c:pt idx="1007">
                  <c:v>-3.2109770956670514</c:v>
                </c:pt>
                <c:pt idx="1008">
                  <c:v>-3.0226108136969088</c:v>
                </c:pt>
                <c:pt idx="1009">
                  <c:v>-2.8341307299153433</c:v>
                </c:pt>
                <c:pt idx="1010">
                  <c:v>-2.6455439406295786</c:v>
                </c:pt>
                <c:pt idx="1011">
                  <c:v>-2.4568575461643185</c:v>
                </c:pt>
                <c:pt idx="1012">
                  <c:v>-2.2680786505944193</c:v>
                </c:pt>
                <c:pt idx="1013">
                  <c:v>-2.079214361477419</c:v>
                </c:pt>
                <c:pt idx="1014">
                  <c:v>-1.8902717895859376</c:v>
                </c:pt>
                <c:pt idx="1015">
                  <c:v>-1.7012580486399547</c:v>
                </c:pt>
                <c:pt idx="1016">
                  <c:v>-1.5121802550389774</c:v>
                </c:pt>
                <c:pt idx="1017">
                  <c:v>-1.3230455275941049</c:v>
                </c:pt>
                <c:pt idx="1018">
                  <c:v>-1.1338609872600069</c:v>
                </c:pt>
                <c:pt idx="1019">
                  <c:v>-0.94463375686681583</c:v>
                </c:pt>
                <c:pt idx="1020">
                  <c:v>-0.75537096085195243</c:v>
                </c:pt>
                <c:pt idx="1021">
                  <c:v>-0.56607972499188886</c:v>
                </c:pt>
                <c:pt idx="1022">
                  <c:v>-0.3767671761338629</c:v>
                </c:pt>
                <c:pt idx="1023">
                  <c:v>-0.18744044192754977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0A-460B-AA72-13BCE89C3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063464"/>
        <c:axId val="305063856"/>
      </c:lineChart>
      <c:catAx>
        <c:axId val="3050626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05063072"/>
        <c:crosses val="autoZero"/>
        <c:auto val="1"/>
        <c:lblAlgn val="ctr"/>
        <c:lblOffset val="100"/>
        <c:tickMarkSkip val="1"/>
        <c:noMultiLvlLbl val="0"/>
      </c:catAx>
      <c:valAx>
        <c:axId val="305063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5062680"/>
        <c:crosses val="autoZero"/>
        <c:crossBetween val="midCat"/>
      </c:valAx>
      <c:catAx>
        <c:axId val="305063464"/>
        <c:scaling>
          <c:orientation val="minMax"/>
        </c:scaling>
        <c:delete val="1"/>
        <c:axPos val="b"/>
        <c:majorTickMark val="out"/>
        <c:minorTickMark val="none"/>
        <c:tickLblPos val="none"/>
        <c:crossAx val="305063856"/>
        <c:crosses val="autoZero"/>
        <c:auto val="1"/>
        <c:lblAlgn val="ctr"/>
        <c:lblOffset val="100"/>
        <c:noMultiLvlLbl val="0"/>
      </c:catAx>
      <c:valAx>
        <c:axId val="305063856"/>
        <c:scaling>
          <c:orientation val="minMax"/>
        </c:scaling>
        <c:delete val="0"/>
        <c:axPos val="r"/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5063464"/>
        <c:crosses val="max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4" r="0.750000000000004" t="1" header="0.5" footer="0.5"/>
    <c:pageSetup orientation="landscape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77307344778619"/>
          <c:y val="0.18580313481819749"/>
          <c:w val="0.84236840067122754"/>
          <c:h val="0.63676399137794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53D99"/>
            </a:solidFill>
          </c:spPr>
          <c:invertIfNegative val="0"/>
          <c:val>
            <c:numRef>
              <c:f>'3-12'!$M$29:$M$67</c:f>
              <c:numCache>
                <c:formatCode>0.0000</c:formatCode>
                <c:ptCount val="39"/>
                <c:pt idx="0">
                  <c:v>5.5529728320608023E-5</c:v>
                </c:pt>
                <c:pt idx="1">
                  <c:v>0.86641276681283852</c:v>
                </c:pt>
                <c:pt idx="2">
                  <c:v>6.0408391285339492E-5</c:v>
                </c:pt>
                <c:pt idx="3">
                  <c:v>0.91535347086699115</c:v>
                </c:pt>
                <c:pt idx="4">
                  <c:v>1.0522260845626068E-5</c:v>
                </c:pt>
                <c:pt idx="5">
                  <c:v>0.53927564269278594</c:v>
                </c:pt>
                <c:pt idx="6">
                  <c:v>4.9343393933607833E-5</c:v>
                </c:pt>
                <c:pt idx="7">
                  <c:v>3.0088026543247361E-2</c:v>
                </c:pt>
                <c:pt idx="8">
                  <c:v>6.441628548766232E-5</c:v>
                </c:pt>
                <c:pt idx="9">
                  <c:v>0.31979476704057819</c:v>
                </c:pt>
                <c:pt idx="10">
                  <c:v>2.1653426465377187E-5</c:v>
                </c:pt>
                <c:pt idx="11">
                  <c:v>0.32049626925986008</c:v>
                </c:pt>
                <c:pt idx="12">
                  <c:v>4.1100091330131835E-5</c:v>
                </c:pt>
                <c:pt idx="13">
                  <c:v>8.0730713376544319E-2</c:v>
                </c:pt>
                <c:pt idx="14">
                  <c:v>6.5410892316520707E-5</c:v>
                </c:pt>
                <c:pt idx="15">
                  <c:v>0.1661321292757906</c:v>
                </c:pt>
                <c:pt idx="16">
                  <c:v>2.99982772937543E-5</c:v>
                </c:pt>
                <c:pt idx="17">
                  <c:v>0.22752499475527346</c:v>
                </c:pt>
                <c:pt idx="18">
                  <c:v>3.3336305572439978E-5</c:v>
                </c:pt>
                <c:pt idx="19">
                  <c:v>9.4352171668690171E-2</c:v>
                </c:pt>
                <c:pt idx="20">
                  <c:v>6.6855952364402831E-5</c:v>
                </c:pt>
                <c:pt idx="21">
                  <c:v>9.3449759705104857E-2</c:v>
                </c:pt>
                <c:pt idx="22">
                  <c:v>4.0443646050576608E-5</c:v>
                </c:pt>
                <c:pt idx="23">
                  <c:v>0.17319478555179169</c:v>
                </c:pt>
                <c:pt idx="24">
                  <c:v>2.2649863423167615E-5</c:v>
                </c:pt>
                <c:pt idx="25">
                  <c:v>9.7436459612666698E-2</c:v>
                </c:pt>
                <c:pt idx="26">
                  <c:v>6.3840818160405146E-5</c:v>
                </c:pt>
                <c:pt idx="27">
                  <c:v>5.0286641247107737E-2</c:v>
                </c:pt>
                <c:pt idx="28">
                  <c:v>4.6589413153414845E-5</c:v>
                </c:pt>
                <c:pt idx="29">
                  <c:v>0.13580670482416954</c:v>
                </c:pt>
                <c:pt idx="30">
                  <c:v>1.4079559204587384E-5</c:v>
                </c:pt>
                <c:pt idx="31">
                  <c:v>9.6330468825575125E-2</c:v>
                </c:pt>
                <c:pt idx="32">
                  <c:v>6.2596682110484505E-5</c:v>
                </c:pt>
                <c:pt idx="33">
                  <c:v>2.1712050781100244E-2</c:v>
                </c:pt>
                <c:pt idx="34">
                  <c:v>5.5395578479799748E-5</c:v>
                </c:pt>
                <c:pt idx="35">
                  <c:v>0.10742965997279028</c:v>
                </c:pt>
                <c:pt idx="36">
                  <c:v>4.3309029684210576E-6</c:v>
                </c:pt>
                <c:pt idx="37">
                  <c:v>9.2987724227036189E-2</c:v>
                </c:pt>
                <c:pt idx="38">
                  <c:v>5.5842641057282472E-5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76-4D23-B82C-F860E4BCE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064640"/>
        <c:axId val="305065032"/>
      </c:barChart>
      <c:lineChart>
        <c:grouping val="standard"/>
        <c:varyColors val="0"/>
        <c:ser>
          <c:idx val="1"/>
          <c:order val="1"/>
          <c:marker>
            <c:symbol val="none"/>
          </c:marker>
          <c:val>
            <c:numRef>
              <c:f>'3-12'!$U$29:$U$40</c:f>
              <c:numCache>
                <c:formatCode>0.000</c:formatCode>
                <c:ptCount val="12"/>
                <c:pt idx="0">
                  <c:v>2.2895124057453367</c:v>
                </c:pt>
                <c:pt idx="1">
                  <c:v>9.186668528053163</c:v>
                </c:pt>
                <c:pt idx="2">
                  <c:v>1.1447562028726683</c:v>
                </c:pt>
                <c:pt idx="3">
                  <c:v>3.0622228426843878</c:v>
                </c:pt>
                <c:pt idx="4">
                  <c:v>0.76326619826535147</c:v>
                </c:pt>
                <c:pt idx="5">
                  <c:v>2.0605611651708031</c:v>
                </c:pt>
                <c:pt idx="6">
                  <c:v>0.57237810143633416</c:v>
                </c:pt>
                <c:pt idx="7">
                  <c:v>0.88718605722631805</c:v>
                </c:pt>
                <c:pt idx="8">
                  <c:v>0.4579024811490674</c:v>
                </c:pt>
                <c:pt idx="9">
                  <c:v>0.88718605722631805</c:v>
                </c:pt>
                <c:pt idx="10">
                  <c:v>0.38149000460731669</c:v>
                </c:pt>
                <c:pt idx="11">
                  <c:v>0.57237810143633416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76-4D23-B82C-F860E4BCE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064640"/>
        <c:axId val="305065032"/>
      </c:lineChart>
      <c:catAx>
        <c:axId val="305064640"/>
        <c:scaling>
          <c:orientation val="minMax"/>
        </c:scaling>
        <c:delete val="0"/>
        <c:axPos val="b"/>
        <c:majorTickMark val="none"/>
        <c:minorTickMark val="none"/>
        <c:tickLblPos val="none"/>
        <c:crossAx val="305065032"/>
        <c:crosses val="autoZero"/>
        <c:auto val="1"/>
        <c:lblAlgn val="ctr"/>
        <c:lblOffset val="100"/>
        <c:noMultiLvlLbl val="0"/>
      </c:catAx>
      <c:valAx>
        <c:axId val="305065032"/>
        <c:scaling>
          <c:orientation val="minMax"/>
        </c:scaling>
        <c:delete val="0"/>
        <c:axPos val="l"/>
        <c:majorGridlines/>
        <c:numFmt formatCode="0.000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05064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486315853236642E-2"/>
          <c:y val="0.11660273212979531"/>
          <c:w val="0.76148877860108199"/>
          <c:h val="0.76448020571949982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'3-12'!$B$29:$B$1051</c:f>
              <c:numCache>
                <c:formatCode>General</c:formatCode>
                <c:ptCount val="1023"/>
                <c:pt idx="0">
                  <c:v>3.975972158831123</c:v>
                </c:pt>
                <c:pt idx="1">
                  <c:v>5.9637711175068127</c:v>
                </c:pt>
                <c:pt idx="2">
                  <c:v>7.9513455391852128</c:v>
                </c:pt>
                <c:pt idx="3">
                  <c:v>9.9386205913511656</c:v>
                </c:pt>
                <c:pt idx="4">
                  <c:v>11.925521452760831</c:v>
                </c:pt>
                <c:pt idx="5">
                  <c:v>13.911973316258713</c:v>
                </c:pt>
                <c:pt idx="6">
                  <c:v>15.897901391594161</c:v>
                </c:pt>
                <c:pt idx="7">
                  <c:v>17.883230908237241</c:v>
                </c:pt>
                <c:pt idx="8">
                  <c:v>19.867887118193849</c:v>
                </c:pt>
                <c:pt idx="9">
                  <c:v>21.851795298820004</c:v>
                </c:pt>
                <c:pt idx="10">
                  <c:v>23.834880755635151</c:v>
                </c:pt>
                <c:pt idx="11">
                  <c:v>25.817068825134417</c:v>
                </c:pt>
                <c:pt idx="12">
                  <c:v>27.79828487759973</c:v>
                </c:pt>
                <c:pt idx="13">
                  <c:v>29.778454319909617</c:v>
                </c:pt>
                <c:pt idx="14">
                  <c:v>31.757502598347646</c:v>
                </c:pt>
                <c:pt idx="15">
                  <c:v>33.735355201409419</c:v>
                </c:pt>
                <c:pt idx="16">
                  <c:v>35.711937662607895</c:v>
                </c:pt>
                <c:pt idx="17">
                  <c:v>37.687175563277108</c:v>
                </c:pt>
                <c:pt idx="18">
                  <c:v>39.660994535374023</c:v>
                </c:pt>
                <c:pt idx="19">
                  <c:v>41.633320264278481</c:v>
                </c:pt>
                <c:pt idx="20">
                  <c:v>43.604078491591224</c:v>
                </c:pt>
                <c:pt idx="21">
                  <c:v>45.57319501792967</c:v>
                </c:pt>
                <c:pt idx="22">
                  <c:v>47.540595705721564</c:v>
                </c:pt>
                <c:pt idx="23">
                  <c:v>49.506206481996266</c:v>
                </c:pt>
                <c:pt idx="24">
                  <c:v>51.4699533411736</c:v>
                </c:pt>
                <c:pt idx="25">
                  <c:v>53.431762347850189</c:v>
                </c:pt>
                <c:pt idx="26">
                  <c:v>55.391559639583143</c:v>
                </c:pt>
                <c:pt idx="27">
                  <c:v>57.349271429670985</c:v>
                </c:pt>
                <c:pt idx="28">
                  <c:v>59.304824009931707</c:v>
                </c:pt>
                <c:pt idx="29">
                  <c:v>61.258143753477938</c:v>
                </c:pt>
                <c:pt idx="30">
                  <c:v>63.209157117488971</c:v>
                </c:pt>
                <c:pt idx="31">
                  <c:v>65.157790645979702</c:v>
                </c:pt>
                <c:pt idx="32">
                  <c:v>67.103970972566231</c:v>
                </c:pt>
                <c:pt idx="33">
                  <c:v>69.047624823228134</c:v>
                </c:pt>
                <c:pt idx="34">
                  <c:v>70.988679019067206</c:v>
                </c:pt>
                <c:pt idx="35">
                  <c:v>72.927060479062717</c:v>
                </c:pt>
                <c:pt idx="36">
                  <c:v>74.86269622282289</c:v>
                </c:pt>
                <c:pt idx="37">
                  <c:v>76.795513373332639</c:v>
                </c:pt>
                <c:pt idx="38">
                  <c:v>78.725439159697387</c:v>
                </c:pt>
                <c:pt idx="39">
                  <c:v>80.652400919882879</c:v>
                </c:pt>
                <c:pt idx="40">
                  <c:v>82.576326103450995</c:v>
                </c:pt>
                <c:pt idx="41">
                  <c:v>84.497142274291235</c:v>
                </c:pt>
                <c:pt idx="42">
                  <c:v>86.414777113347938</c:v>
                </c:pt>
                <c:pt idx="43">
                  <c:v>88.329158421343138</c:v>
                </c:pt>
                <c:pt idx="44">
                  <c:v>90.240214121494844</c:v>
                </c:pt>
                <c:pt idx="45">
                  <c:v>92.147872262230806</c:v>
                </c:pt>
                <c:pt idx="46">
                  <c:v>94.052061019897451</c:v>
                </c:pt>
                <c:pt idx="47">
                  <c:v>95.952708701464033</c:v>
                </c:pt>
                <c:pt idx="48">
                  <c:v>97.849743747221979</c:v>
                </c:pt>
                <c:pt idx="49">
                  <c:v>99.743094733479012</c:v>
                </c:pt>
                <c:pt idx="50">
                  <c:v>101.6326903752484</c:v>
                </c:pt>
                <c:pt idx="51">
                  <c:v>103.51845952893267</c:v>
                </c:pt>
                <c:pt idx="52">
                  <c:v>105.40033119500237</c:v>
                </c:pt>
                <c:pt idx="53">
                  <c:v>107.27823452066903</c:v>
                </c:pt>
                <c:pt idx="54">
                  <c:v>109.15209880255298</c:v>
                </c:pt>
                <c:pt idx="55">
                  <c:v>111.02185348934512</c:v>
                </c:pt>
                <c:pt idx="56">
                  <c:v>112.88742818446339</c:v>
                </c:pt>
                <c:pt idx="57">
                  <c:v>114.74875264870312</c:v>
                </c:pt>
                <c:pt idx="58">
                  <c:v>116.60575680288147</c:v>
                </c:pt>
                <c:pt idx="59">
                  <c:v>118.45837073047612</c:v>
                </c:pt>
                <c:pt idx="60">
                  <c:v>120.30652468025747</c:v>
                </c:pt>
                <c:pt idx="61">
                  <c:v>122.15014906891484</c:v>
                </c:pt>
                <c:pt idx="62">
                  <c:v>123.98917448367632</c:v>
                </c:pt>
                <c:pt idx="63">
                  <c:v>125.82353168492214</c:v>
                </c:pt>
                <c:pt idx="64">
                  <c:v>127.65315160879157</c:v>
                </c:pt>
                <c:pt idx="65">
                  <c:v>129.47796536978316</c:v>
                </c:pt>
                <c:pt idx="66">
                  <c:v>131.29790426334833</c:v>
                </c:pt>
                <c:pt idx="67">
                  <c:v>133.11289976847809</c:v>
                </c:pt>
                <c:pt idx="68">
                  <c:v>134.92288355028285</c:v>
                </c:pt>
                <c:pt idx="69">
                  <c:v>136.72778746256523</c:v>
                </c:pt>
                <c:pt idx="70">
                  <c:v>138.5275435503859</c:v>
                </c:pt>
                <c:pt idx="71">
                  <c:v>140.32208405262185</c:v>
                </c:pt>
                <c:pt idx="72">
                  <c:v>142.1113414045179</c:v>
                </c:pt>
                <c:pt idx="73">
                  <c:v>143.8952482402303</c:v>
                </c:pt>
                <c:pt idx="74">
                  <c:v>145.67373739536316</c:v>
                </c:pt>
                <c:pt idx="75">
                  <c:v>147.44674190949715</c:v>
                </c:pt>
                <c:pt idx="76">
                  <c:v>149.21419502871069</c:v>
                </c:pt>
                <c:pt idx="77">
                  <c:v>150.97603020809308</c:v>
                </c:pt>
                <c:pt idx="78">
                  <c:v>152.7321811142501</c:v>
                </c:pt>
                <c:pt idx="79">
                  <c:v>154.48258162780127</c:v>
                </c:pt>
                <c:pt idx="80">
                  <c:v>156.22716584586945</c:v>
                </c:pt>
                <c:pt idx="81">
                  <c:v>157.96586808456198</c:v>
                </c:pt>
                <c:pt idx="82">
                  <c:v>159.69862288144378</c:v>
                </c:pt>
                <c:pt idx="83">
                  <c:v>161.42536499800187</c:v>
                </c:pt>
                <c:pt idx="84">
                  <c:v>163.14602942210183</c:v>
                </c:pt>
                <c:pt idx="85">
                  <c:v>164.86055137043527</c:v>
                </c:pt>
                <c:pt idx="86">
                  <c:v>166.56886629095914</c:v>
                </c:pt>
                <c:pt idx="87">
                  <c:v>168.27090986532602</c:v>
                </c:pt>
                <c:pt idx="88">
                  <c:v>169.96661801130568</c:v>
                </c:pt>
                <c:pt idx="89">
                  <c:v>171.655926885198</c:v>
                </c:pt>
                <c:pt idx="90">
                  <c:v>173.33877288423639</c:v>
                </c:pt>
                <c:pt idx="91">
                  <c:v>175.01509264898269</c:v>
                </c:pt>
                <c:pt idx="92">
                  <c:v>176.68482306571246</c:v>
                </c:pt>
                <c:pt idx="93">
                  <c:v>178.3479012687915</c:v>
                </c:pt>
                <c:pt idx="94">
                  <c:v>180.00426464304246</c:v>
                </c:pt>
                <c:pt idx="95">
                  <c:v>181.65385082610248</c:v>
                </c:pt>
                <c:pt idx="96">
                  <c:v>183.2965977107711</c:v>
                </c:pt>
                <c:pt idx="97">
                  <c:v>184.93244344734862</c:v>
                </c:pt>
                <c:pt idx="98">
                  <c:v>186.56132644596468</c:v>
                </c:pt>
                <c:pt idx="99">
                  <c:v>188.18318537889724</c:v>
                </c:pt>
                <c:pt idx="100">
                  <c:v>189.79795918288153</c:v>
                </c:pt>
                <c:pt idx="101">
                  <c:v>191.40558706140911</c:v>
                </c:pt>
                <c:pt idx="102">
                  <c:v>193.00600848701677</c:v>
                </c:pt>
                <c:pt idx="103">
                  <c:v>194.59916320356558</c:v>
                </c:pt>
                <c:pt idx="104">
                  <c:v>196.18499122850935</c:v>
                </c:pt>
                <c:pt idx="105">
                  <c:v>197.76343285515318</c:v>
                </c:pt>
                <c:pt idx="106">
                  <c:v>199.33442865490119</c:v>
                </c:pt>
                <c:pt idx="107">
                  <c:v>200.89791947949425</c:v>
                </c:pt>
                <c:pt idx="108">
                  <c:v>202.4538464632368</c:v>
                </c:pt>
                <c:pt idx="109">
                  <c:v>204.00215102521315</c:v>
                </c:pt>
                <c:pt idx="110">
                  <c:v>205.54277487149307</c:v>
                </c:pt>
                <c:pt idx="111">
                  <c:v>207.07565999732668</c:v>
                </c:pt>
                <c:pt idx="112">
                  <c:v>208.60074868932819</c:v>
                </c:pt>
                <c:pt idx="113">
                  <c:v>210.11798352764876</c:v>
                </c:pt>
                <c:pt idx="114">
                  <c:v>211.62730738813866</c:v>
                </c:pt>
                <c:pt idx="115">
                  <c:v>213.1286634444977</c:v>
                </c:pt>
                <c:pt idx="116">
                  <c:v>214.62199517041492</c:v>
                </c:pt>
                <c:pt idx="117">
                  <c:v>216.10724634169677</c:v>
                </c:pt>
                <c:pt idx="118">
                  <c:v>217.58436103838389</c:v>
                </c:pt>
                <c:pt idx="119">
                  <c:v>219.05328364685664</c:v>
                </c:pt>
                <c:pt idx="120">
                  <c:v>220.51395886192893</c:v>
                </c:pt>
                <c:pt idx="121">
                  <c:v>221.96633168893032</c:v>
                </c:pt>
                <c:pt idx="122">
                  <c:v>223.41034744577678</c:v>
                </c:pt>
                <c:pt idx="123">
                  <c:v>224.84595176502935</c:v>
                </c:pt>
                <c:pt idx="124">
                  <c:v>226.27309059594123</c:v>
                </c:pt>
                <c:pt idx="125">
                  <c:v>227.69171020649253</c:v>
                </c:pt>
                <c:pt idx="126">
                  <c:v>229.10175718541353</c:v>
                </c:pt>
                <c:pt idx="127">
                  <c:v>230.50317844419564</c:v>
                </c:pt>
                <c:pt idx="128">
                  <c:v>231.89592121908993</c:v>
                </c:pt>
                <c:pt idx="129">
                  <c:v>233.27993307309401</c:v>
                </c:pt>
                <c:pt idx="130">
                  <c:v>234.65516189792609</c:v>
                </c:pt>
                <c:pt idx="131">
                  <c:v>236.02155591598688</c:v>
                </c:pt>
                <c:pt idx="132">
                  <c:v>237.37906368230918</c:v>
                </c:pt>
                <c:pt idx="133">
                  <c:v>238.72763408649453</c:v>
                </c:pt>
                <c:pt idx="134">
                  <c:v>240.06721635463785</c:v>
                </c:pt>
                <c:pt idx="135">
                  <c:v>241.39776005123875</c:v>
                </c:pt>
                <c:pt idx="136">
                  <c:v>242.71921508110071</c:v>
                </c:pt>
                <c:pt idx="137">
                  <c:v>244.03153169121697</c:v>
                </c:pt>
                <c:pt idx="138">
                  <c:v>245.33466047264389</c:v>
                </c:pt>
                <c:pt idx="139">
                  <c:v>246.62855236236115</c:v>
                </c:pt>
                <c:pt idx="140">
                  <c:v>247.91315864511893</c:v>
                </c:pt>
                <c:pt idx="141">
                  <c:v>249.18843095527211</c:v>
                </c:pt>
                <c:pt idx="142">
                  <c:v>250.45432127860124</c:v>
                </c:pt>
                <c:pt idx="143">
                  <c:v>251.71078195412025</c:v>
                </c:pt>
                <c:pt idx="144">
                  <c:v>252.95776567587092</c:v>
                </c:pt>
                <c:pt idx="145">
                  <c:v>254.19522549470398</c:v>
                </c:pt>
                <c:pt idx="146">
                  <c:v>255.42311482004666</c:v>
                </c:pt>
                <c:pt idx="147">
                  <c:v>256.64138742165699</c:v>
                </c:pt>
                <c:pt idx="148">
                  <c:v>257.84999743136416</c:v>
                </c:pt>
                <c:pt idx="149">
                  <c:v>259.04889934479576</c:v>
                </c:pt>
                <c:pt idx="150">
                  <c:v>260.2380480230907</c:v>
                </c:pt>
                <c:pt idx="151">
                  <c:v>261.41739869459894</c:v>
                </c:pt>
                <c:pt idx="152">
                  <c:v>262.58690695656702</c:v>
                </c:pt>
                <c:pt idx="153">
                  <c:v>263.74652877680984</c:v>
                </c:pt>
                <c:pt idx="154">
                  <c:v>264.89622049536865</c:v>
                </c:pt>
                <c:pt idx="155">
                  <c:v>266.03593882615462</c:v>
                </c:pt>
                <c:pt idx="156">
                  <c:v>267.16564085857857</c:v>
                </c:pt>
                <c:pt idx="157">
                  <c:v>268.28528405916694</c:v>
                </c:pt>
                <c:pt idx="158">
                  <c:v>269.39482627316255</c:v>
                </c:pt>
                <c:pt idx="159">
                  <c:v>270.49422572611235</c:v>
                </c:pt>
                <c:pt idx="160">
                  <c:v>271.58344102543992</c:v>
                </c:pt>
                <c:pt idx="161">
                  <c:v>272.66243116200377</c:v>
                </c:pt>
                <c:pt idx="162">
                  <c:v>273.73115551164182</c:v>
                </c:pt>
                <c:pt idx="163">
                  <c:v>274.78957383670036</c:v>
                </c:pt>
                <c:pt idx="164">
                  <c:v>275.83764628754949</c:v>
                </c:pt>
                <c:pt idx="165">
                  <c:v>276.87533340408299</c:v>
                </c:pt>
                <c:pt idx="166">
                  <c:v>277.90259611720438</c:v>
                </c:pt>
                <c:pt idx="167">
                  <c:v>278.91939575029772</c:v>
                </c:pt>
                <c:pt idx="168">
                  <c:v>279.92569402068386</c:v>
                </c:pt>
                <c:pt idx="169">
                  <c:v>280.92145304106174</c:v>
                </c:pt>
                <c:pt idx="170">
                  <c:v>281.90663532093475</c:v>
                </c:pt>
                <c:pt idx="171">
                  <c:v>282.88120376802243</c:v>
                </c:pt>
                <c:pt idx="172">
                  <c:v>283.84512168965693</c:v>
                </c:pt>
                <c:pt idx="173">
                  <c:v>284.79835279416449</c:v>
                </c:pt>
                <c:pt idx="174">
                  <c:v>285.74086119223188</c:v>
                </c:pt>
                <c:pt idx="175">
                  <c:v>286.67261139825752</c:v>
                </c:pt>
                <c:pt idx="176">
                  <c:v>287.59356833168761</c:v>
                </c:pt>
                <c:pt idx="177">
                  <c:v>288.50369731833689</c:v>
                </c:pt>
                <c:pt idx="178">
                  <c:v>289.40296409169417</c:v>
                </c:pt>
                <c:pt idx="179">
                  <c:v>290.29133479421245</c:v>
                </c:pt>
                <c:pt idx="180">
                  <c:v>291.16877597858365</c:v>
                </c:pt>
                <c:pt idx="181">
                  <c:v>292.03525460899783</c:v>
                </c:pt>
                <c:pt idx="182">
                  <c:v>292.89073806238713</c:v>
                </c:pt>
                <c:pt idx="183">
                  <c:v>293.73519412965402</c:v>
                </c:pt>
                <c:pt idx="184">
                  <c:v>294.56859101688377</c:v>
                </c:pt>
                <c:pt idx="185">
                  <c:v>295.39089734654198</c:v>
                </c:pt>
                <c:pt idx="186">
                  <c:v>296.20208215865523</c:v>
                </c:pt>
                <c:pt idx="187">
                  <c:v>297.0021149119774</c:v>
                </c:pt>
                <c:pt idx="188">
                  <c:v>297.79096548513922</c:v>
                </c:pt>
                <c:pt idx="189">
                  <c:v>298.56860417778239</c:v>
                </c:pt>
                <c:pt idx="190">
                  <c:v>299.33500171167776</c:v>
                </c:pt>
                <c:pt idx="191">
                  <c:v>300.09012923182786</c:v>
                </c:pt>
                <c:pt idx="192">
                  <c:v>300.83395830755302</c:v>
                </c:pt>
                <c:pt idx="193">
                  <c:v>301.56646093356198</c:v>
                </c:pt>
                <c:pt idx="194">
                  <c:v>302.28760953100624</c:v>
                </c:pt>
                <c:pt idx="195">
                  <c:v>302.99737694851848</c:v>
                </c:pt>
                <c:pt idx="196">
                  <c:v>303.6957364632346</c:v>
                </c:pt>
                <c:pt idx="197">
                  <c:v>304.38266178179998</c:v>
                </c:pt>
                <c:pt idx="198">
                  <c:v>305.05812704135963</c:v>
                </c:pt>
                <c:pt idx="199">
                  <c:v>305.7221068105315</c:v>
                </c:pt>
                <c:pt idx="200">
                  <c:v>306.37457609036431</c:v>
                </c:pt>
                <c:pt idx="201">
                  <c:v>307.01551031527879</c:v>
                </c:pt>
                <c:pt idx="202">
                  <c:v>307.64488535399215</c:v>
                </c:pt>
                <c:pt idx="203">
                  <c:v>308.26267751042718</c:v>
                </c:pt>
                <c:pt idx="204">
                  <c:v>308.86886352460414</c:v>
                </c:pt>
                <c:pt idx="205">
                  <c:v>309.46342057351632</c:v>
                </c:pt>
                <c:pt idx="206">
                  <c:v>310.0463262719897</c:v>
                </c:pt>
                <c:pt idx="207">
                  <c:v>310.61755867352559</c:v>
                </c:pt>
                <c:pt idx="208">
                  <c:v>311.17709627112691</c:v>
                </c:pt>
                <c:pt idx="209">
                  <c:v>311.7249179981078</c:v>
                </c:pt>
                <c:pt idx="210">
                  <c:v>312.26100322888715</c:v>
                </c:pt>
                <c:pt idx="211">
                  <c:v>312.78533177976476</c:v>
                </c:pt>
                <c:pt idx="212">
                  <c:v>313.29788390968145</c:v>
                </c:pt>
                <c:pt idx="213">
                  <c:v>313.79864032096231</c:v>
                </c:pt>
                <c:pt idx="214">
                  <c:v>314.28758216004326</c:v>
                </c:pt>
                <c:pt idx="215">
                  <c:v>314.76469101818094</c:v>
                </c:pt>
                <c:pt idx="216">
                  <c:v>315.22994893214559</c:v>
                </c:pt>
                <c:pt idx="217">
                  <c:v>315.68333838489764</c:v>
                </c:pt>
                <c:pt idx="218">
                  <c:v>316.12484230624699</c:v>
                </c:pt>
                <c:pt idx="219">
                  <c:v>316.55444407349592</c:v>
                </c:pt>
                <c:pt idx="220">
                  <c:v>316.97212751206479</c:v>
                </c:pt>
                <c:pt idx="221">
                  <c:v>317.37787689610104</c:v>
                </c:pt>
                <c:pt idx="222">
                  <c:v>317.77167694907138</c:v>
                </c:pt>
                <c:pt idx="223">
                  <c:v>318.15351284433683</c:v>
                </c:pt>
                <c:pt idx="224">
                  <c:v>318.52337020571082</c:v>
                </c:pt>
                <c:pt idx="225">
                  <c:v>318.88123510800091</c:v>
                </c:pt>
                <c:pt idx="226">
                  <c:v>319.22709407753257</c:v>
                </c:pt>
                <c:pt idx="227">
                  <c:v>319.56093409265685</c:v>
                </c:pt>
                <c:pt idx="228">
                  <c:v>319.88274258424025</c:v>
                </c:pt>
                <c:pt idx="229">
                  <c:v>320.19250743613833</c:v>
                </c:pt>
                <c:pt idx="230">
                  <c:v>320.49021698565178</c:v>
                </c:pt>
                <c:pt idx="231">
                  <c:v>320.77586002396532</c:v>
                </c:pt>
                <c:pt idx="232">
                  <c:v>321.04942579657006</c:v>
                </c:pt>
                <c:pt idx="233">
                  <c:v>321.31090400366804</c:v>
                </c:pt>
                <c:pt idx="234">
                  <c:v>321.56028480056028</c:v>
                </c:pt>
                <c:pt idx="235">
                  <c:v>321.79755879801735</c:v>
                </c:pt>
                <c:pt idx="236">
                  <c:v>322.02271706263292</c:v>
                </c:pt>
                <c:pt idx="237">
                  <c:v>322.23575111715991</c:v>
                </c:pt>
                <c:pt idx="238">
                  <c:v>322.43665294083007</c:v>
                </c:pt>
                <c:pt idx="239">
                  <c:v>322.62541496965542</c:v>
                </c:pt>
                <c:pt idx="240">
                  <c:v>322.80203009671351</c:v>
                </c:pt>
                <c:pt idx="241">
                  <c:v>322.9664916724148</c:v>
                </c:pt>
                <c:pt idx="242">
                  <c:v>323.11879350475289</c:v>
                </c:pt>
                <c:pt idx="243">
                  <c:v>323.25892985953794</c:v>
                </c:pt>
                <c:pt idx="244">
                  <c:v>323.38689546061232</c:v>
                </c:pt>
                <c:pt idx="245">
                  <c:v>323.50268549004943</c:v>
                </c:pt>
                <c:pt idx="246">
                  <c:v>323.60629558833494</c:v>
                </c:pt>
                <c:pt idx="247">
                  <c:v>323.69772185453098</c:v>
                </c:pt>
                <c:pt idx="248">
                  <c:v>323.77696084642309</c:v>
                </c:pt>
                <c:pt idx="249">
                  <c:v>323.84400958064975</c:v>
                </c:pt>
                <c:pt idx="250">
                  <c:v>323.89886553281474</c:v>
                </c:pt>
                <c:pt idx="251">
                  <c:v>323.94152663758206</c:v>
                </c:pt>
                <c:pt idx="252">
                  <c:v>323.97199128875388</c:v>
                </c:pt>
                <c:pt idx="253">
                  <c:v>323.99025833933092</c:v>
                </c:pt>
                <c:pt idx="254">
                  <c:v>323.99632710155566</c:v>
                </c:pt>
                <c:pt idx="255">
                  <c:v>323.99019734693803</c:v>
                </c:pt>
                <c:pt idx="256">
                  <c:v>323.97186930626447</c:v>
                </c:pt>
                <c:pt idx="257">
                  <c:v>323.94134366958883</c:v>
                </c:pt>
                <c:pt idx="258">
                  <c:v>323.89862158620639</c:v>
                </c:pt>
                <c:pt idx="259">
                  <c:v>323.84370466461104</c:v>
                </c:pt>
                <c:pt idx="260">
                  <c:v>323.77659497243405</c:v>
                </c:pt>
                <c:pt idx="261">
                  <c:v>323.69729503636688</c:v>
                </c:pt>
                <c:pt idx="262">
                  <c:v>323.60580784206553</c:v>
                </c:pt>
                <c:pt idx="263">
                  <c:v>323.50213683403848</c:v>
                </c:pt>
                <c:pt idx="264">
                  <c:v>323.38628591551679</c:v>
                </c:pt>
                <c:pt idx="265">
                  <c:v>323.25825944830729</c:v>
                </c:pt>
                <c:pt idx="266">
                  <c:v>323.11806225262819</c:v>
                </c:pt>
                <c:pt idx="267">
                  <c:v>322.9656996069279</c:v>
                </c:pt>
                <c:pt idx="268">
                  <c:v>322.80117724768576</c:v>
                </c:pt>
                <c:pt idx="269">
                  <c:v>322.62450136919671</c:v>
                </c:pt>
                <c:pt idx="270">
                  <c:v>322.43567862333765</c:v>
                </c:pt>
                <c:pt idx="271">
                  <c:v>322.23471611931706</c:v>
                </c:pt>
                <c:pt idx="272">
                  <c:v>322.02162142340734</c:v>
                </c:pt>
                <c:pt idx="273">
                  <c:v>321.79640255866019</c:v>
                </c:pt>
                <c:pt idx="274">
                  <c:v>321.55906800460406</c:v>
                </c:pt>
                <c:pt idx="275">
                  <c:v>321.30962669692536</c:v>
                </c:pt>
                <c:pt idx="276">
                  <c:v>321.04808802713171</c:v>
                </c:pt>
                <c:pt idx="277">
                  <c:v>320.7744618421986</c:v>
                </c:pt>
                <c:pt idx="278">
                  <c:v>320.48875844419842</c:v>
                </c:pt>
                <c:pt idx="279">
                  <c:v>320.19098858991271</c:v>
                </c:pt>
                <c:pt idx="280">
                  <c:v>319.88116349042713</c:v>
                </c:pt>
                <c:pt idx="281">
                  <c:v>319.55929481070939</c:v>
                </c:pt>
                <c:pt idx="282">
                  <c:v>319.2253946691701</c:v>
                </c:pt>
                <c:pt idx="283">
                  <c:v>318.87947563720638</c:v>
                </c:pt>
                <c:pt idx="284">
                  <c:v>318.52155073872859</c:v>
                </c:pt>
                <c:pt idx="285">
                  <c:v>318.1516334496701</c:v>
                </c:pt>
                <c:pt idx="286">
                  <c:v>317.7697376974798</c:v>
                </c:pt>
                <c:pt idx="287">
                  <c:v>317.37587786059771</c:v>
                </c:pt>
                <c:pt idx="288">
                  <c:v>316.97006876791369</c:v>
                </c:pt>
                <c:pt idx="289">
                  <c:v>316.55232569820919</c:v>
                </c:pt>
                <c:pt idx="290">
                  <c:v>316.12266437958175</c:v>
                </c:pt>
                <c:pt idx="291">
                  <c:v>315.68110098885325</c:v>
                </c:pt>
                <c:pt idx="292">
                  <c:v>315.22765215096041</c:v>
                </c:pt>
                <c:pt idx="293">
                  <c:v>314.7623349383291</c:v>
                </c:pt>
                <c:pt idx="294">
                  <c:v>314.28516687023165</c:v>
                </c:pt>
                <c:pt idx="295">
                  <c:v>313.79616591212687</c:v>
                </c:pt>
                <c:pt idx="296">
                  <c:v>313.29535047498416</c:v>
                </c:pt>
                <c:pt idx="297">
                  <c:v>312.78273941458991</c:v>
                </c:pt>
                <c:pt idx="298">
                  <c:v>312.25835203083778</c:v>
                </c:pt>
                <c:pt idx="299">
                  <c:v>311.72220806700193</c:v>
                </c:pt>
                <c:pt idx="300">
                  <c:v>311.17432770899381</c:v>
                </c:pt>
                <c:pt idx="301">
                  <c:v>310.61473158460217</c:v>
                </c:pt>
                <c:pt idx="302">
                  <c:v>310.04344076271633</c:v>
                </c:pt>
                <c:pt idx="303">
                  <c:v>309.46047675253288</c:v>
                </c:pt>
                <c:pt idx="304">
                  <c:v>308.86586150274604</c:v>
                </c:pt>
                <c:pt idx="305">
                  <c:v>308.25961740072108</c:v>
                </c:pt>
                <c:pt idx="306">
                  <c:v>307.64176727165164</c:v>
                </c:pt>
                <c:pt idx="307">
                  <c:v>307.0123343777002</c:v>
                </c:pt>
                <c:pt idx="308">
                  <c:v>306.37134241712226</c:v>
                </c:pt>
                <c:pt idx="309">
                  <c:v>305.7188155233743</c:v>
                </c:pt>
                <c:pt idx="310">
                  <c:v>305.05477826420486</c:v>
                </c:pt>
                <c:pt idx="311">
                  <c:v>304.37925564072964</c:v>
                </c:pt>
                <c:pt idx="312">
                  <c:v>303.69227308649045</c:v>
                </c:pt>
                <c:pt idx="313">
                  <c:v>302.99385646649728</c:v>
                </c:pt>
                <c:pt idx="314">
                  <c:v>302.28403207625479</c:v>
                </c:pt>
                <c:pt idx="315">
                  <c:v>301.56282664077196</c:v>
                </c:pt>
                <c:pt idx="316">
                  <c:v>300.83026731355619</c:v>
                </c:pt>
                <c:pt idx="317">
                  <c:v>300.08638167559076</c:v>
                </c:pt>
                <c:pt idx="318">
                  <c:v>299.33119773429661</c:v>
                </c:pt>
                <c:pt idx="319">
                  <c:v>298.56474392247753</c:v>
                </c:pt>
                <c:pt idx="320">
                  <c:v>297.78704909724991</c:v>
                </c:pt>
                <c:pt idx="321">
                  <c:v>296.9981425389563</c:v>
                </c:pt>
                <c:pt idx="322">
                  <c:v>296.1980539500629</c:v>
                </c:pt>
                <c:pt idx="323">
                  <c:v>295.38681345404115</c:v>
                </c:pt>
                <c:pt idx="324">
                  <c:v>294.56445159423373</c:v>
                </c:pt>
                <c:pt idx="325">
                  <c:v>293.73099933270464</c:v>
                </c:pt>
                <c:pt idx="326">
                  <c:v>292.88648804907336</c:v>
                </c:pt>
                <c:pt idx="327">
                  <c:v>292.03094953933328</c:v>
                </c:pt>
                <c:pt idx="328">
                  <c:v>291.16441601465499</c:v>
                </c:pt>
                <c:pt idx="329">
                  <c:v>290.28692010017312</c:v>
                </c:pt>
                <c:pt idx="330">
                  <c:v>289.39849483375809</c:v>
                </c:pt>
                <c:pt idx="331">
                  <c:v>288.49917366477234</c:v>
                </c:pt>
                <c:pt idx="332">
                  <c:v>287.58899045281095</c:v>
                </c:pt>
                <c:pt idx="333">
                  <c:v>286.66797946642669</c:v>
                </c:pt>
                <c:pt idx="334">
                  <c:v>285.73617538183993</c:v>
                </c:pt>
                <c:pt idx="335">
                  <c:v>284.79361328163293</c:v>
                </c:pt>
                <c:pt idx="336">
                  <c:v>283.8403286534292</c:v>
                </c:pt>
                <c:pt idx="337">
                  <c:v>282.87635738855715</c:v>
                </c:pt>
                <c:pt idx="338">
                  <c:v>281.90173578069903</c:v>
                </c:pt>
                <c:pt idx="339">
                  <c:v>280.91650052452405</c:v>
                </c:pt>
                <c:pt idx="340">
                  <c:v>279.92068871430735</c:v>
                </c:pt>
                <c:pt idx="341">
                  <c:v>278.91433784253292</c:v>
                </c:pt>
                <c:pt idx="342">
                  <c:v>277.89748579848236</c:v>
                </c:pt>
                <c:pt idx="343">
                  <c:v>276.87017086680817</c:v>
                </c:pt>
                <c:pt idx="344">
                  <c:v>275.8324317260923</c:v>
                </c:pt>
                <c:pt idx="345">
                  <c:v>274.78430744738995</c:v>
                </c:pt>
                <c:pt idx="346">
                  <c:v>273.72583749275856</c:v>
                </c:pt>
                <c:pt idx="347">
                  <c:v>272.65706171377207</c:v>
                </c:pt>
                <c:pt idx="348">
                  <c:v>271.57802035002032</c:v>
                </c:pt>
                <c:pt idx="349">
                  <c:v>270.48875402759427</c:v>
                </c:pt>
                <c:pt idx="350">
                  <c:v>269.38930375755638</c:v>
                </c:pt>
                <c:pt idx="351">
                  <c:v>268.27971093439623</c:v>
                </c:pt>
                <c:pt idx="352">
                  <c:v>267.16001733447257</c:v>
                </c:pt>
                <c:pt idx="353">
                  <c:v>266.03026511443983</c:v>
                </c:pt>
                <c:pt idx="354">
                  <c:v>264.89049680966133</c:v>
                </c:pt>
                <c:pt idx="355">
                  <c:v>263.7407553326077</c:v>
                </c:pt>
                <c:pt idx="356">
                  <c:v>262.58108397124124</c:v>
                </c:pt>
                <c:pt idx="357">
                  <c:v>261.41152638738595</c:v>
                </c:pt>
                <c:pt idx="358">
                  <c:v>260.23212661508387</c:v>
                </c:pt>
                <c:pt idx="359">
                  <c:v>259.04292905893703</c:v>
                </c:pt>
                <c:pt idx="360">
                  <c:v>257.84397849243589</c:v>
                </c:pt>
                <c:pt idx="361">
                  <c:v>256.63532005627314</c:v>
                </c:pt>
                <c:pt idx="362">
                  <c:v>255.41699925664466</c:v>
                </c:pt>
                <c:pt idx="363">
                  <c:v>254.18906196353581</c:v>
                </c:pt>
                <c:pt idx="364">
                  <c:v>252.95155440899458</c:v>
                </c:pt>
                <c:pt idx="365">
                  <c:v>251.70452318539103</c:v>
                </c:pt>
                <c:pt idx="366">
                  <c:v>250.44801524366281</c:v>
                </c:pt>
                <c:pt idx="367">
                  <c:v>249.18207789154775</c:v>
                </c:pt>
                <c:pt idx="368">
                  <c:v>247.90675879180259</c:v>
                </c:pt>
                <c:pt idx="369">
                  <c:v>246.62210596040845</c:v>
                </c:pt>
                <c:pt idx="370">
                  <c:v>245.32816776476287</c:v>
                </c:pt>
                <c:pt idx="371">
                  <c:v>244.02499292185922</c:v>
                </c:pt>
                <c:pt idx="372">
                  <c:v>242.71263049645199</c:v>
                </c:pt>
                <c:pt idx="373">
                  <c:v>241.39112989920986</c:v>
                </c:pt>
                <c:pt idx="374">
                  <c:v>240.06054088485507</c:v>
                </c:pt>
                <c:pt idx="375">
                  <c:v>238.72091355029048</c:v>
                </c:pt>
                <c:pt idx="376">
                  <c:v>237.37229833271317</c:v>
                </c:pt>
                <c:pt idx="377">
                  <c:v>236.01474600771547</c:v>
                </c:pt>
                <c:pt idx="378">
                  <c:v>234.64830768737349</c:v>
                </c:pt>
                <c:pt idx="379">
                  <c:v>233.27303481832243</c:v>
                </c:pt>
                <c:pt idx="380">
                  <c:v>231.88897917981978</c:v>
                </c:pt>
                <c:pt idx="381">
                  <c:v>230.49619288179591</c:v>
                </c:pt>
                <c:pt idx="382">
                  <c:v>229.09472836289189</c:v>
                </c:pt>
                <c:pt idx="383">
                  <c:v>227.68463838848527</c:v>
                </c:pt>
                <c:pt idx="384">
                  <c:v>226.26597604870352</c:v>
                </c:pt>
                <c:pt idx="385">
                  <c:v>224.83879475642516</c:v>
                </c:pt>
                <c:pt idx="386">
                  <c:v>223.40314824526862</c:v>
                </c:pt>
                <c:pt idx="387">
                  <c:v>221.95909056756932</c:v>
                </c:pt>
                <c:pt idx="388">
                  <c:v>220.50667609234461</c:v>
                </c:pt>
                <c:pt idx="389">
                  <c:v>219.04595950324645</c:v>
                </c:pt>
                <c:pt idx="390">
                  <c:v>217.5769957965031</c:v>
                </c:pt>
                <c:pt idx="391">
                  <c:v>216.09984027884798</c:v>
                </c:pt>
                <c:pt idx="392">
                  <c:v>214.6145485654377</c:v>
                </c:pt>
                <c:pt idx="393">
                  <c:v>213.12117657775801</c:v>
                </c:pt>
                <c:pt idx="394">
                  <c:v>211.61978054151825</c:v>
                </c:pt>
                <c:pt idx="395">
                  <c:v>210.11041698453471</c:v>
                </c:pt>
                <c:pt idx="396">
                  <c:v>208.59314273460211</c:v>
                </c:pt>
                <c:pt idx="397">
                  <c:v>207.06801491735411</c:v>
                </c:pt>
                <c:pt idx="398">
                  <c:v>205.53509095411255</c:v>
                </c:pt>
                <c:pt idx="399">
                  <c:v>203.99442855972543</c:v>
                </c:pt>
                <c:pt idx="400">
                  <c:v>202.44608574039407</c:v>
                </c:pt>
                <c:pt idx="401">
                  <c:v>200.89012079148904</c:v>
                </c:pt>
                <c:pt idx="402">
                  <c:v>199.32659229535543</c:v>
                </c:pt>
                <c:pt idx="403">
                  <c:v>197.75555911910715</c:v>
                </c:pt>
                <c:pt idx="404">
                  <c:v>196.17708041241056</c:v>
                </c:pt>
                <c:pt idx="405">
                  <c:v>194.59121560525753</c:v>
                </c:pt>
                <c:pt idx="406">
                  <c:v>192.99802440572796</c:v>
                </c:pt>
                <c:pt idx="407">
                  <c:v>191.39756679774152</c:v>
                </c:pt>
                <c:pt idx="408">
                  <c:v>189.78990303879948</c:v>
                </c:pt>
                <c:pt idx="409">
                  <c:v>188.17509365771591</c:v>
                </c:pt>
                <c:pt idx="410">
                  <c:v>186.55319945233873</c:v>
                </c:pt>
                <c:pt idx="411">
                  <c:v>184.92428148726077</c:v>
                </c:pt>
                <c:pt idx="412">
                  <c:v>183.28840109152057</c:v>
                </c:pt>
                <c:pt idx="413">
                  <c:v>181.64561985629337</c:v>
                </c:pt>
                <c:pt idx="414">
                  <c:v>179.99599963257214</c:v>
                </c:pt>
                <c:pt idx="415">
                  <c:v>178.33960252883904</c:v>
                </c:pt>
                <c:pt idx="416">
                  <c:v>176.67649090872681</c:v>
                </c:pt>
                <c:pt idx="417">
                  <c:v>175.00672738867095</c:v>
                </c:pt>
                <c:pt idx="418">
                  <c:v>173.33037483555213</c:v>
                </c:pt>
                <c:pt idx="419">
                  <c:v>171.64749636432913</c:v>
                </c:pt>
                <c:pt idx="420">
                  <c:v>169.95815533566278</c:v>
                </c:pt>
                <c:pt idx="421">
                  <c:v>168.2624153535302</c:v>
                </c:pt>
                <c:pt idx="422">
                  <c:v>166.56034026283027</c:v>
                </c:pt>
                <c:pt idx="423">
                  <c:v>164.85199414697976</c:v>
                </c:pt>
                <c:pt idx="424">
                  <c:v>163.13744132550056</c:v>
                </c:pt>
                <c:pt idx="425">
                  <c:v>161.41674635159819</c:v>
                </c:pt>
                <c:pt idx="426">
                  <c:v>159.68997400973115</c:v>
                </c:pt>
                <c:pt idx="427">
                  <c:v>157.95718931317194</c:v>
                </c:pt>
                <c:pt idx="428">
                  <c:v>156.21845750155916</c:v>
                </c:pt>
                <c:pt idx="429">
                  <c:v>154.4738440384414</c:v>
                </c:pt>
                <c:pt idx="430">
                  <c:v>152.72341460881236</c:v>
                </c:pt>
                <c:pt idx="431">
                  <c:v>150.96723511663797</c:v>
                </c:pt>
                <c:pt idx="432">
                  <c:v>149.20537168237482</c:v>
                </c:pt>
                <c:pt idx="433">
                  <c:v>147.43789064048102</c:v>
                </c:pt>
                <c:pt idx="434">
                  <c:v>145.66485853691856</c:v>
                </c:pt>
                <c:pt idx="435">
                  <c:v>143.88634212664778</c:v>
                </c:pt>
                <c:pt idx="436">
                  <c:v>142.10240837111414</c:v>
                </c:pt>
                <c:pt idx="437">
                  <c:v>140.31312443572708</c:v>
                </c:pt>
                <c:pt idx="438">
                  <c:v>138.51855768733117</c:v>
                </c:pt>
                <c:pt idx="439">
                  <c:v>136.71877569166989</c:v>
                </c:pt>
                <c:pt idx="440">
                  <c:v>134.91384621084157</c:v>
                </c:pt>
                <c:pt idx="441">
                  <c:v>133.10383720074825</c:v>
                </c:pt>
                <c:pt idx="442">
                  <c:v>131.28881680853715</c:v>
                </c:pt>
                <c:pt idx="443">
                  <c:v>129.46885337003485</c:v>
                </c:pt>
                <c:pt idx="444">
                  <c:v>127.64401540717446</c:v>
                </c:pt>
                <c:pt idx="445">
                  <c:v>125.8143716254158</c:v>
                </c:pt>
                <c:pt idx="446">
                  <c:v>123.97999091115854</c:v>
                </c:pt>
                <c:pt idx="447">
                  <c:v>122.14094232914869</c:v>
                </c:pt>
                <c:pt idx="448">
                  <c:v>120.29729511987824</c:v>
                </c:pt>
                <c:pt idx="449">
                  <c:v>118.44911869697837</c:v>
                </c:pt>
                <c:pt idx="450">
                  <c:v>116.59648264460583</c:v>
                </c:pt>
                <c:pt idx="451">
                  <c:v>114.73945671482321</c:v>
                </c:pt>
                <c:pt idx="452">
                  <c:v>112.87811082497274</c:v>
                </c:pt>
                <c:pt idx="453">
                  <c:v>111.01251505504385</c:v>
                </c:pt>
                <c:pt idx="454">
                  <c:v>109.14273964503474</c:v>
                </c:pt>
                <c:pt idx="455">
                  <c:v>107.26885499230771</c:v>
                </c:pt>
                <c:pt idx="456">
                  <c:v>105.39093164893879</c:v>
                </c:pt>
                <c:pt idx="457">
                  <c:v>103.50904031906136</c:v>
                </c:pt>
                <c:pt idx="458">
                  <c:v>101.62325185620421</c:v>
                </c:pt>
                <c:pt idx="459">
                  <c:v>99.733637260623794</c:v>
                </c:pt>
                <c:pt idx="460">
                  <c:v>97.840267676631171</c:v>
                </c:pt>
                <c:pt idx="461">
                  <c:v>95.943214389913337</c:v>
                </c:pt>
                <c:pt idx="462">
                  <c:v>94.042548824849277</c:v>
                </c:pt>
                <c:pt idx="463">
                  <c:v>92.138342541820947</c:v>
                </c:pt>
                <c:pt idx="464">
                  <c:v>90.230667234518876</c:v>
                </c:pt>
                <c:pt idx="465">
                  <c:v>88.319594727242986</c:v>
                </c:pt>
                <c:pt idx="466">
                  <c:v>86.405196972198326</c:v>
                </c:pt>
                <c:pt idx="467">
                  <c:v>84.487546046786093</c:v>
                </c:pt>
                <c:pt idx="468">
                  <c:v>82.566714150889922</c:v>
                </c:pt>
                <c:pt idx="469">
                  <c:v>80.642773604157526</c:v>
                </c:pt>
                <c:pt idx="470">
                  <c:v>78.715796843277829</c:v>
                </c:pt>
                <c:pt idx="471">
                  <c:v>76.785856419253747</c:v>
                </c:pt>
                <c:pt idx="472">
                  <c:v>74.853024994670619</c:v>
                </c:pt>
                <c:pt idx="473">
                  <c:v>72.917375340960447</c:v>
                </c:pt>
                <c:pt idx="474">
                  <c:v>70.97898033566203</c:v>
                </c:pt>
                <c:pt idx="475">
                  <c:v>69.037912959677143</c:v>
                </c:pt>
                <c:pt idx="476">
                  <c:v>67.094246294522762</c:v>
                </c:pt>
                <c:pt idx="477">
                  <c:v>65.14805351957952</c:v>
                </c:pt>
                <c:pt idx="478">
                  <c:v>63.199407909336529</c:v>
                </c:pt>
                <c:pt idx="479">
                  <c:v>61.248382830632586</c:v>
                </c:pt>
                <c:pt idx="480">
                  <c:v>59.295051739893864</c:v>
                </c:pt>
                <c:pt idx="481">
                  <c:v>57.339488180368271</c:v>
                </c:pt>
                <c:pt idx="482">
                  <c:v>55.38176577935657</c:v>
                </c:pt>
                <c:pt idx="483">
                  <c:v>53.421958245440244</c:v>
                </c:pt>
                <c:pt idx="484">
                  <c:v>51.460139365706418</c:v>
                </c:pt>
                <c:pt idx="485">
                  <c:v>49.496383002969687</c:v>
                </c:pt>
                <c:pt idx="486">
                  <c:v>47.530763092991258</c:v>
                </c:pt>
                <c:pt idx="487">
                  <c:v>45.563353641695166</c:v>
                </c:pt>
                <c:pt idx="488">
                  <c:v>43.594228722382027</c:v>
                </c:pt>
                <c:pt idx="489">
                  <c:v>41.623462472940062</c:v>
                </c:pt>
                <c:pt idx="490">
                  <c:v>39.651129093053896</c:v>
                </c:pt>
                <c:pt idx="491">
                  <c:v>37.677302841410871</c:v>
                </c:pt>
                <c:pt idx="492">
                  <c:v>35.702058032905192</c:v>
                </c:pt>
                <c:pt idx="493">
                  <c:v>33.725469035839993</c:v>
                </c:pt>
                <c:pt idx="494">
                  <c:v>31.747610269127318</c:v>
                </c:pt>
                <c:pt idx="495">
                  <c:v>29.768556199486255</c:v>
                </c:pt>
                <c:pt idx="496">
                  <c:v>27.788381338639265</c:v>
                </c:pt>
                <c:pt idx="497">
                  <c:v>25.807160240506775</c:v>
                </c:pt>
                <c:pt idx="498">
                  <c:v>23.824967498400216</c:v>
                </c:pt>
                <c:pt idx="499">
                  <c:v>21.841877742213615</c:v>
                </c:pt>
                <c:pt idx="500">
                  <c:v>19.857965635613688</c:v>
                </c:pt>
                <c:pt idx="501">
                  <c:v>17.873305873228816</c:v>
                </c:pt>
                <c:pt idx="502">
                  <c:v>15.887973177836733</c:v>
                </c:pt>
                <c:pt idx="503">
                  <c:v>13.902042297551215</c:v>
                </c:pt>
                <c:pt idx="504">
                  <c:v>11.915588003007812</c:v>
                </c:pt>
                <c:pt idx="505">
                  <c:v>9.9286850845486949</c:v>
                </c:pt>
                <c:pt idx="506">
                  <c:v>7.9414083494068137</c:v>
                </c:pt>
                <c:pt idx="507">
                  <c:v>5.9538326188893711</c:v>
                </c:pt>
                <c:pt idx="508">
                  <c:v>3.9660327255608037</c:v>
                </c:pt>
                <c:pt idx="509">
                  <c:v>1.9780835104253107</c:v>
                </c:pt>
                <c:pt idx="510">
                  <c:v>-9.940179890914027E-3</c:v>
                </c:pt>
                <c:pt idx="511">
                  <c:v>-1.9979634959576746</c:v>
                </c:pt>
                <c:pt idx="512">
                  <c:v>-3.9859115883588654</c:v>
                </c:pt>
                <c:pt idx="513">
                  <c:v>-5.9737096105105651</c:v>
                </c:pt>
                <c:pt idx="514">
                  <c:v>-7.9612827214790221</c:v>
                </c:pt>
                <c:pt idx="515">
                  <c:v>-9.9485560887984281</c:v>
                </c:pt>
                <c:pt idx="516">
                  <c:v>-11.93545489128838</c:v>
                </c:pt>
                <c:pt idx="517">
                  <c:v>-13.921904321870894</c:v>
                </c:pt>
                <c:pt idx="518">
                  <c:v>-15.907829590386923</c:v>
                </c:pt>
                <c:pt idx="519">
                  <c:v>-17.893155926412209</c:v>
                </c:pt>
                <c:pt idx="520">
                  <c:v>-19.877808582072404</c:v>
                </c:pt>
                <c:pt idx="521">
                  <c:v>-21.861712834857343</c:v>
                </c:pt>
                <c:pt idx="522">
                  <c:v>-23.844793990434351</c:v>
                </c:pt>
                <c:pt idx="523">
                  <c:v>-25.826977385460506</c:v>
                </c:pt>
                <c:pt idx="524">
                  <c:v>-27.808188390393724</c:v>
                </c:pt>
                <c:pt idx="525">
                  <c:v>-29.788352412302569</c:v>
                </c:pt>
                <c:pt idx="526">
                  <c:v>-31.767394897674702</c:v>
                </c:pt>
                <c:pt idx="527">
                  <c:v>-33.745241335223824</c:v>
                </c:pt>
                <c:pt idx="528">
                  <c:v>-35.721817258695033</c:v>
                </c:pt>
                <c:pt idx="529">
                  <c:v>-37.697048249668491</c:v>
                </c:pt>
                <c:pt idx="530">
                  <c:v>-39.670859940361332</c:v>
                </c:pt>
                <c:pt idx="531">
                  <c:v>-41.643178016427555</c:v>
                </c:pt>
                <c:pt idx="532">
                  <c:v>-43.613928219755998</c:v>
                </c:pt>
                <c:pt idx="533">
                  <c:v>-45.583036351266216</c:v>
                </c:pt>
                <c:pt idx="534">
                  <c:v>-47.550428273701989</c:v>
                </c:pt>
                <c:pt idx="535">
                  <c:v>-49.516029914422724</c:v>
                </c:pt>
                <c:pt idx="536">
                  <c:v>-51.479767268192177</c:v>
                </c:pt>
                <c:pt idx="537">
                  <c:v>-53.441566399964884</c:v>
                </c:pt>
                <c:pt idx="538">
                  <c:v>-55.401353447669713</c:v>
                </c:pt>
                <c:pt idx="539">
                  <c:v>-57.359054624990897</c:v>
                </c:pt>
                <c:pt idx="540">
                  <c:v>-59.314596224145987</c:v>
                </c:pt>
                <c:pt idx="541">
                  <c:v>-61.267904618661056</c:v>
                </c:pt>
                <c:pt idx="542">
                  <c:v>-63.218906266142689</c:v>
                </c:pt>
                <c:pt idx="543">
                  <c:v>-65.16752771104693</c:v>
                </c:pt>
                <c:pt idx="544">
                  <c:v>-67.113695587444809</c:v>
                </c:pt>
                <c:pt idx="545">
                  <c:v>-69.057336621784629</c:v>
                </c:pt>
                <c:pt idx="546">
                  <c:v>-70.998377635650769</c:v>
                </c:pt>
                <c:pt idx="547">
                  <c:v>-72.9367455485188</c:v>
                </c:pt>
                <c:pt idx="548">
                  <c:v>-74.872367380506972</c:v>
                </c:pt>
                <c:pt idx="549">
                  <c:v>-76.805170255123983</c:v>
                </c:pt>
                <c:pt idx="550">
                  <c:v>-78.735081402012739</c:v>
                </c:pt>
                <c:pt idx="551">
                  <c:v>-80.662028159690209</c:v>
                </c:pt>
                <c:pt idx="552">
                  <c:v>-82.58593797828307</c:v>
                </c:pt>
                <c:pt idx="553">
                  <c:v>-84.506738422259332</c:v>
                </c:pt>
                <c:pt idx="554">
                  <c:v>-86.424357173155443</c:v>
                </c:pt>
                <c:pt idx="555">
                  <c:v>-88.338722032299188</c:v>
                </c:pt>
                <c:pt idx="556">
                  <c:v>-90.249760923527873</c:v>
                </c:pt>
                <c:pt idx="557">
                  <c:v>-92.157401895902055</c:v>
                </c:pt>
                <c:pt idx="558">
                  <c:v>-94.061573126414615</c:v>
                </c:pt>
                <c:pt idx="559">
                  <c:v>-95.962202922694672</c:v>
                </c:pt>
                <c:pt idx="560">
                  <c:v>-97.859219725707064</c:v>
                </c:pt>
                <c:pt idx="561">
                  <c:v>-99.752552112446338</c:v>
                </c:pt>
                <c:pt idx="562">
                  <c:v>-101.64212879862602</c:v>
                </c:pt>
                <c:pt idx="563">
                  <c:v>-103.52787864136235</c:v>
                </c:pt>
                <c:pt idx="564">
                  <c:v>-105.40973064185292</c:v>
                </c:pt>
                <c:pt idx="565">
                  <c:v>-107.28761394804971</c:v>
                </c:pt>
                <c:pt idx="566">
                  <c:v>-109.16145785732671</c:v>
                </c:pt>
                <c:pt idx="567">
                  <c:v>-111.03119181914191</c:v>
                </c:pt>
                <c:pt idx="568">
                  <c:v>-112.89674543769355</c:v>
                </c:pt>
                <c:pt idx="569">
                  <c:v>-114.75804847457046</c:v>
                </c:pt>
                <c:pt idx="570">
                  <c:v>-116.61503085139657</c:v>
                </c:pt>
                <c:pt idx="571">
                  <c:v>-118.46762265246949</c:v>
                </c:pt>
                <c:pt idx="572">
                  <c:v>-120.31575412739264</c:v>
                </c:pt>
                <c:pt idx="573">
                  <c:v>-122.15935569370158</c:v>
                </c:pt>
                <c:pt idx="574">
                  <c:v>-123.99835793948363</c:v>
                </c:pt>
                <c:pt idx="575">
                  <c:v>-125.83269162599136</c:v>
                </c:pt>
                <c:pt idx="576">
                  <c:v>-127.66228769024936</c:v>
                </c:pt>
                <c:pt idx="577">
                  <c:v>-129.4870772476545</c:v>
                </c:pt>
                <c:pt idx="578">
                  <c:v>-131.30699159456947</c:v>
                </c:pt>
                <c:pt idx="579">
                  <c:v>-133.12196221090943</c:v>
                </c:pt>
                <c:pt idx="580">
                  <c:v>-134.93192076272192</c:v>
                </c:pt>
                <c:pt idx="581">
                  <c:v>-136.73679910475943</c:v>
                </c:pt>
                <c:pt idx="582">
                  <c:v>-138.53652928304535</c:v>
                </c:pt>
                <c:pt idx="583">
                  <c:v>-140.33104353743224</c:v>
                </c:pt>
                <c:pt idx="584">
                  <c:v>-142.1202743041531</c:v>
                </c:pt>
                <c:pt idx="585">
                  <c:v>-143.90415421836508</c:v>
                </c:pt>
                <c:pt idx="586">
                  <c:v>-145.68261611668592</c:v>
                </c:pt>
                <c:pt idx="587">
                  <c:v>-147.45559303972257</c:v>
                </c:pt>
                <c:pt idx="588">
                  <c:v>-149.22301823459219</c:v>
                </c:pt>
                <c:pt idx="589">
                  <c:v>-150.98482515743547</c:v>
                </c:pt>
                <c:pt idx="590">
                  <c:v>-152.74094747592198</c:v>
                </c:pt>
                <c:pt idx="591">
                  <c:v>-154.49131907174768</c:v>
                </c:pt>
                <c:pt idx="592">
                  <c:v>-156.23587404312411</c:v>
                </c:pt>
                <c:pt idx="593">
                  <c:v>-157.97454670725983</c:v>
                </c:pt>
                <c:pt idx="594">
                  <c:v>-159.70727160283317</c:v>
                </c:pt>
                <c:pt idx="595">
                  <c:v>-161.433983492457</c:v>
                </c:pt>
                <c:pt idx="596">
                  <c:v>-163.15461736513487</c:v>
                </c:pt>
                <c:pt idx="597">
                  <c:v>-164.86910843870871</c:v>
                </c:pt>
                <c:pt idx="598">
                  <c:v>-166.57739216229791</c:v>
                </c:pt>
                <c:pt idx="599">
                  <c:v>-168.27940421872964</c:v>
                </c:pt>
                <c:pt idx="600">
                  <c:v>-169.97508052696028</c:v>
                </c:pt>
                <c:pt idx="601">
                  <c:v>-171.66435724448843</c:v>
                </c:pt>
                <c:pt idx="602">
                  <c:v>-173.34717076975821</c:v>
                </c:pt>
                <c:pt idx="603">
                  <c:v>-175.02345774455404</c:v>
                </c:pt>
                <c:pt idx="604">
                  <c:v>-176.6931550563861</c:v>
                </c:pt>
                <c:pt idx="605">
                  <c:v>-178.35619984086657</c:v>
                </c:pt>
                <c:pt idx="606">
                  <c:v>-180.01252948407628</c:v>
                </c:pt>
                <c:pt idx="607">
                  <c:v>-181.66208162492237</c:v>
                </c:pt>
                <c:pt idx="608">
                  <c:v>-183.3047941574861</c:v>
                </c:pt>
                <c:pt idx="609">
                  <c:v>-184.94060523336111</c:v>
                </c:pt>
                <c:pt idx="610">
                  <c:v>-186.56945326398204</c:v>
                </c:pt>
                <c:pt idx="611">
                  <c:v>-188.19127692294339</c:v>
                </c:pt>
                <c:pt idx="612">
                  <c:v>-189.80601514830849</c:v>
                </c:pt>
                <c:pt idx="613">
                  <c:v>-191.41360714490835</c:v>
                </c:pt>
                <c:pt idx="614">
                  <c:v>-193.01399238663086</c:v>
                </c:pt>
                <c:pt idx="615">
                  <c:v>-194.60711061869924</c:v>
                </c:pt>
                <c:pt idx="616">
                  <c:v>-196.19290185994114</c:v>
                </c:pt>
                <c:pt idx="617">
                  <c:v>-197.77130640504643</c:v>
                </c:pt>
                <c:pt idx="618">
                  <c:v>-199.34226482681544</c:v>
                </c:pt>
                <c:pt idx="619">
                  <c:v>-200.90571797839624</c:v>
                </c:pt>
                <c:pt idx="620">
                  <c:v>-202.46160699551177</c:v>
                </c:pt>
                <c:pt idx="621">
                  <c:v>-204.0098732986757</c:v>
                </c:pt>
                <c:pt idx="622">
                  <c:v>-205.55045859539834</c:v>
                </c:pt>
                <c:pt idx="623">
                  <c:v>-207.08330488238113</c:v>
                </c:pt>
                <c:pt idx="624">
                  <c:v>-208.60835444770058</c:v>
                </c:pt>
                <c:pt idx="625">
                  <c:v>-210.12554987298103</c:v>
                </c:pt>
                <c:pt idx="626">
                  <c:v>-211.63483403555659</c:v>
                </c:pt>
                <c:pt idx="627">
                  <c:v>-213.13615011062171</c:v>
                </c:pt>
                <c:pt idx="628">
                  <c:v>-214.62944157337083</c:v>
                </c:pt>
                <c:pt idx="629">
                  <c:v>-216.11465220112615</c:v>
                </c:pt>
                <c:pt idx="630">
                  <c:v>-217.59172607545497</c:v>
                </c:pt>
                <c:pt idx="631">
                  <c:v>-219.06060758427449</c:v>
                </c:pt>
                <c:pt idx="632">
                  <c:v>-220.52124142394604</c:v>
                </c:pt>
                <c:pt idx="633">
                  <c:v>-221.97357260135701</c:v>
                </c:pt>
                <c:pt idx="634">
                  <c:v>-223.41754643599143</c:v>
                </c:pt>
                <c:pt idx="635">
                  <c:v>-224.85310856198882</c:v>
                </c:pt>
                <c:pt idx="636">
                  <c:v>-226.28020493019085</c:v>
                </c:pt>
                <c:pt idx="637">
                  <c:v>-227.6987818101764</c:v>
                </c:pt>
                <c:pt idx="638">
                  <c:v>-229.10878579228461</c:v>
                </c:pt>
                <c:pt idx="639">
                  <c:v>-230.51016378962564</c:v>
                </c:pt>
                <c:pt idx="640">
                  <c:v>-231.90286304007941</c:v>
                </c:pt>
                <c:pt idx="641">
                  <c:v>-233.28683110828226</c:v>
                </c:pt>
                <c:pt idx="642">
                  <c:v>-234.66201588760089</c:v>
                </c:pt>
                <c:pt idx="643">
                  <c:v>-236.0283656020944</c:v>
                </c:pt>
                <c:pt idx="644">
                  <c:v>-237.38582880846351</c:v>
                </c:pt>
                <c:pt idx="645">
                  <c:v>-238.73435439798754</c:v>
                </c:pt>
                <c:pt idx="646">
                  <c:v>-240.07389159844868</c:v>
                </c:pt>
                <c:pt idx="647">
                  <c:v>-241.40438997604335</c:v>
                </c:pt>
                <c:pt idx="648">
                  <c:v>-242.72579943728124</c:v>
                </c:pt>
                <c:pt idx="649">
                  <c:v>-244.03807023087131</c:v>
                </c:pt>
                <c:pt idx="650">
                  <c:v>-245.34115294959494</c:v>
                </c:pt>
                <c:pt idx="651">
                  <c:v>-246.63499853216615</c:v>
                </c:pt>
                <c:pt idx="652">
                  <c:v>-247.91955826507845</c:v>
                </c:pt>
                <c:pt idx="653">
                  <c:v>-249.19478378443935</c:v>
                </c:pt>
                <c:pt idx="654">
                  <c:v>-250.46062707779117</c:v>
                </c:pt>
                <c:pt idx="655">
                  <c:v>-251.7170404859184</c:v>
                </c:pt>
                <c:pt idx="656">
                  <c:v>-252.9639767046425</c:v>
                </c:pt>
                <c:pt idx="657">
                  <c:v>-254.20138878660276</c:v>
                </c:pt>
                <c:pt idx="658">
                  <c:v>-255.4292301430236</c:v>
                </c:pt>
                <c:pt idx="659">
                  <c:v>-256.64745454546915</c:v>
                </c:pt>
                <c:pt idx="660">
                  <c:v>-257.8560161275833</c:v>
                </c:pt>
                <c:pt idx="661">
                  <c:v>-259.05486938681696</c:v>
                </c:pt>
                <c:pt idx="662">
                  <c:v>-260.24396918614082</c:v>
                </c:pt>
                <c:pt idx="663">
                  <c:v>-261.42327075574519</c:v>
                </c:pt>
                <c:pt idx="664">
                  <c:v>-262.59272969472534</c:v>
                </c:pt>
                <c:pt idx="665">
                  <c:v>-263.75230197275312</c:v>
                </c:pt>
                <c:pt idx="666">
                  <c:v>-264.9019439317351</c:v>
                </c:pt>
                <c:pt idx="667">
                  <c:v>-266.04161228745579</c:v>
                </c:pt>
                <c:pt idx="668">
                  <c:v>-267.17126413120781</c:v>
                </c:pt>
                <c:pt idx="669">
                  <c:v>-268.29085693140695</c:v>
                </c:pt>
                <c:pt idx="670">
                  <c:v>-269.40034853519381</c:v>
                </c:pt>
                <c:pt idx="671">
                  <c:v>-270.49969717002074</c:v>
                </c:pt>
                <c:pt idx="672">
                  <c:v>-271.58886144522467</c:v>
                </c:pt>
                <c:pt idx="673">
                  <c:v>-272.66780035358511</c:v>
                </c:pt>
                <c:pt idx="674">
                  <c:v>-273.73647327286881</c:v>
                </c:pt>
                <c:pt idx="675">
                  <c:v>-274.79483996735837</c:v>
                </c:pt>
                <c:pt idx="676">
                  <c:v>-275.84286058936772</c:v>
                </c:pt>
                <c:pt idx="677">
                  <c:v>-276.88049568074217</c:v>
                </c:pt>
                <c:pt idx="678">
                  <c:v>-277.9077061743439</c:v>
                </c:pt>
                <c:pt idx="679">
                  <c:v>-278.92445339552307</c:v>
                </c:pt>
                <c:pt idx="680">
                  <c:v>-279.93069906357385</c:v>
                </c:pt>
                <c:pt idx="681">
                  <c:v>-280.92640529317561</c:v>
                </c:pt>
                <c:pt idx="682">
                  <c:v>-281.91153459581938</c:v>
                </c:pt>
                <c:pt idx="683">
                  <c:v>-282.88604988121926</c:v>
                </c:pt>
                <c:pt idx="684">
                  <c:v>-283.84991445870901</c:v>
                </c:pt>
                <c:pt idx="685">
                  <c:v>-284.80309203862328</c:v>
                </c:pt>
                <c:pt idx="686">
                  <c:v>-285.74554673366396</c:v>
                </c:pt>
                <c:pt idx="687">
                  <c:v>-286.67724306025144</c:v>
                </c:pt>
                <c:pt idx="688">
                  <c:v>-287.5981459398605</c:v>
                </c:pt>
                <c:pt idx="689">
                  <c:v>-288.5082207003411</c:v>
                </c:pt>
                <c:pt idx="690">
                  <c:v>-289.40743307722357</c:v>
                </c:pt>
                <c:pt idx="691">
                  <c:v>-290.29574921500898</c:v>
                </c:pt>
                <c:pt idx="692">
                  <c:v>-291.17313566844359</c:v>
                </c:pt>
                <c:pt idx="693">
                  <c:v>-292.03955940377813</c:v>
                </c:pt>
                <c:pt idx="694">
                  <c:v>-292.89498780001151</c:v>
                </c:pt>
                <c:pt idx="695">
                  <c:v>-293.73938865011917</c:v>
                </c:pt>
                <c:pt idx="696">
                  <c:v>-294.57273016226532</c:v>
                </c:pt>
                <c:pt idx="697">
                  <c:v>-295.39498096100027</c:v>
                </c:pt>
                <c:pt idx="698">
                  <c:v>-296.20611008844156</c:v>
                </c:pt>
                <c:pt idx="699">
                  <c:v>-297.00608700543955</c:v>
                </c:pt>
                <c:pt idx="700">
                  <c:v>-297.79488159272717</c:v>
                </c:pt>
                <c:pt idx="701">
                  <c:v>-298.57246415205395</c:v>
                </c:pt>
                <c:pt idx="702">
                  <c:v>-299.33880540730439</c:v>
                </c:pt>
                <c:pt idx="703">
                  <c:v>-300.09387650559967</c:v>
                </c:pt>
                <c:pt idx="704">
                  <c:v>-300.83764901838452</c:v>
                </c:pt>
                <c:pt idx="705">
                  <c:v>-301.57009494249735</c:v>
                </c:pt>
                <c:pt idx="706">
                  <c:v>-302.29118670122438</c:v>
                </c:pt>
                <c:pt idx="707">
                  <c:v>-303.00089714533829</c:v>
                </c:pt>
                <c:pt idx="708">
                  <c:v>-303.69919955412001</c:v>
                </c:pt>
                <c:pt idx="709">
                  <c:v>-304.38606763636517</c:v>
                </c:pt>
                <c:pt idx="710">
                  <c:v>-305.0614755313735</c:v>
                </c:pt>
                <c:pt idx="711">
                  <c:v>-305.72539780992287</c:v>
                </c:pt>
                <c:pt idx="712">
                  <c:v>-306.37780947522657</c:v>
                </c:pt>
                <c:pt idx="713">
                  <c:v>-307.0186859638743</c:v>
                </c:pt>
                <c:pt idx="714">
                  <c:v>-307.64800314675728</c:v>
                </c:pt>
                <c:pt idx="715">
                  <c:v>-308.2657373299765</c:v>
                </c:pt>
                <c:pt idx="716">
                  <c:v>-308.87186525573486</c:v>
                </c:pt>
                <c:pt idx="717">
                  <c:v>-309.46636410321275</c:v>
                </c:pt>
                <c:pt idx="718">
                  <c:v>-310.04921148942759</c:v>
                </c:pt>
                <c:pt idx="719">
                  <c:v>-310.62038547007592</c:v>
                </c:pt>
                <c:pt idx="720">
                  <c:v>-311.17986454036026</c:v>
                </c:pt>
                <c:pt idx="721">
                  <c:v>-311.7276276357984</c:v>
                </c:pt>
                <c:pt idx="722">
                  <c:v>-312.2636541330167</c:v>
                </c:pt>
                <c:pt idx="723">
                  <c:v>-312.78792385052623</c:v>
                </c:pt>
                <c:pt idx="724">
                  <c:v>-313.30041704948292</c:v>
                </c:pt>
                <c:pt idx="725">
                  <c:v>-313.8011144344307</c:v>
                </c:pt>
                <c:pt idx="726">
                  <c:v>-314.28999715402779</c:v>
                </c:pt>
                <c:pt idx="727">
                  <c:v>-314.76704680175663</c:v>
                </c:pt>
                <c:pt idx="728">
                  <c:v>-315.23224541661676</c:v>
                </c:pt>
                <c:pt idx="729">
                  <c:v>-315.6855754838013</c:v>
                </c:pt>
                <c:pt idx="730">
                  <c:v>-316.12701993535597</c:v>
                </c:pt>
                <c:pt idx="731">
                  <c:v>-316.55656215082212</c:v>
                </c:pt>
                <c:pt idx="732">
                  <c:v>-316.97418595786223</c:v>
                </c:pt>
                <c:pt idx="733">
                  <c:v>-317.3798756328689</c:v>
                </c:pt>
                <c:pt idx="734">
                  <c:v>-317.77361590155687</c:v>
                </c:pt>
                <c:pt idx="735">
                  <c:v>-318.15539193953799</c:v>
                </c:pt>
                <c:pt idx="736">
                  <c:v>-318.52518937287954</c:v>
                </c:pt>
                <c:pt idx="737">
                  <c:v>-318.88299427864513</c:v>
                </c:pt>
                <c:pt idx="738">
                  <c:v>-319.22879318541925</c:v>
                </c:pt>
                <c:pt idx="739">
                  <c:v>-319.56257307381424</c:v>
                </c:pt>
                <c:pt idx="740">
                  <c:v>-319.88432137696043</c:v>
                </c:pt>
                <c:pt idx="741">
                  <c:v>-320.19402598097957</c:v>
                </c:pt>
                <c:pt idx="742">
                  <c:v>-320.49167522544059</c:v>
                </c:pt>
                <c:pt idx="743">
                  <c:v>-320.77725790379867</c:v>
                </c:pt>
                <c:pt idx="744">
                  <c:v>-321.05076326381754</c:v>
                </c:pt>
                <c:pt idx="745">
                  <c:v>-321.31218100797378</c:v>
                </c:pt>
                <c:pt idx="746">
                  <c:v>-321.56150129384491</c:v>
                </c:pt>
                <c:pt idx="747">
                  <c:v>-321.79871473447963</c:v>
                </c:pt>
                <c:pt idx="748">
                  <c:v>-322.02381239875166</c:v>
                </c:pt>
                <c:pt idx="749">
                  <c:v>-322.23678581169554</c:v>
                </c:pt>
                <c:pt idx="750">
                  <c:v>-322.4376269548261</c:v>
                </c:pt>
                <c:pt idx="751">
                  <c:v>-322.62632826644011</c:v>
                </c:pt>
                <c:pt idx="752">
                  <c:v>-322.80288264190108</c:v>
                </c:pt>
                <c:pt idx="753">
                  <c:v>-322.96728343390674</c:v>
                </c:pt>
                <c:pt idx="754">
                  <c:v>-323.11952445273931</c:v>
                </c:pt>
                <c:pt idx="755">
                  <c:v>-323.25959996649846</c:v>
                </c:pt>
                <c:pt idx="756">
                  <c:v>-323.38750470131737</c:v>
                </c:pt>
                <c:pt idx="757">
                  <c:v>-323.50323384156093</c:v>
                </c:pt>
                <c:pt idx="758">
                  <c:v>-323.60678303000736</c:v>
                </c:pt>
                <c:pt idx="759">
                  <c:v>-323.69814836801208</c:v>
                </c:pt>
                <c:pt idx="760">
                  <c:v>-323.77732641565456</c:v>
                </c:pt>
                <c:pt idx="761">
                  <c:v>-323.84431419186785</c:v>
                </c:pt>
                <c:pt idx="762">
                  <c:v>-323.89910917455074</c:v>
                </c:pt>
                <c:pt idx="763">
                  <c:v>-323.94170930066286</c:v>
                </c:pt>
                <c:pt idx="764">
                  <c:v>-323.97211296630223</c:v>
                </c:pt>
                <c:pt idx="765">
                  <c:v>-323.99031902676563</c:v>
                </c:pt>
                <c:pt idx="766">
                  <c:v>-323.99632679659175</c:v>
                </c:pt>
                <c:pt idx="767">
                  <c:v>-323.99013604958708</c:v>
                </c:pt>
                <c:pt idx="768">
                  <c:v>-323.97174701883432</c:v>
                </c:pt>
                <c:pt idx="769">
                  <c:v>-323.94116039668353</c:v>
                </c:pt>
                <c:pt idx="770">
                  <c:v>-323.89837733472626</c:v>
                </c:pt>
                <c:pt idx="771">
                  <c:v>-323.84339944375216</c:v>
                </c:pt>
                <c:pt idx="772">
                  <c:v>-323.77622879368812</c:v>
                </c:pt>
                <c:pt idx="773">
                  <c:v>-323.69686791352052</c:v>
                </c:pt>
                <c:pt idx="774">
                  <c:v>-323.60531979119997</c:v>
                </c:pt>
                <c:pt idx="775">
                  <c:v>-323.50158787352893</c:v>
                </c:pt>
                <c:pt idx="776">
                  <c:v>-323.38567606603175</c:v>
                </c:pt>
                <c:pt idx="777">
                  <c:v>-323.25758873280768</c:v>
                </c:pt>
                <c:pt idx="778">
                  <c:v>-323.11733069636659</c:v>
                </c:pt>
                <c:pt idx="779">
                  <c:v>-322.96490723744739</c:v>
                </c:pt>
                <c:pt idx="780">
                  <c:v>-322.80032409481936</c:v>
                </c:pt>
                <c:pt idx="781">
                  <c:v>-322.62358746506567</c:v>
                </c:pt>
                <c:pt idx="782">
                  <c:v>-322.43470400235066</c:v>
                </c:pt>
                <c:pt idx="783">
                  <c:v>-322.23368081816869</c:v>
                </c:pt>
                <c:pt idx="784">
                  <c:v>-322.02052548107696</c:v>
                </c:pt>
                <c:pt idx="785">
                  <c:v>-321.79524601641009</c:v>
                </c:pt>
                <c:pt idx="786">
                  <c:v>-321.5578509059784</c:v>
                </c:pt>
                <c:pt idx="787">
                  <c:v>-321.30834908774801</c:v>
                </c:pt>
                <c:pt idx="788">
                  <c:v>-321.04674995550494</c:v>
                </c:pt>
                <c:pt idx="789">
                  <c:v>-320.77306335850096</c:v>
                </c:pt>
                <c:pt idx="790">
                  <c:v>-320.48729960108307</c:v>
                </c:pt>
                <c:pt idx="791">
                  <c:v>-320.18946944230532</c:v>
                </c:pt>
                <c:pt idx="792">
                  <c:v>-319.87958409552391</c:v>
                </c:pt>
                <c:pt idx="793">
                  <c:v>-319.55765522797486</c:v>
                </c:pt>
                <c:pt idx="794">
                  <c:v>-319.22369496033474</c:v>
                </c:pt>
                <c:pt idx="795">
                  <c:v>-318.87771586626457</c:v>
                </c:pt>
                <c:pt idx="796">
                  <c:v>-318.51973097193599</c:v>
                </c:pt>
                <c:pt idx="797">
                  <c:v>-318.14975375554127</c:v>
                </c:pt>
                <c:pt idx="798">
                  <c:v>-317.76779814678548</c:v>
                </c:pt>
                <c:pt idx="799">
                  <c:v>-317.37387852636238</c:v>
                </c:pt>
                <c:pt idx="800">
                  <c:v>-316.96800972541257</c:v>
                </c:pt>
                <c:pt idx="801">
                  <c:v>-316.55020702496557</c:v>
                </c:pt>
                <c:pt idx="802">
                  <c:v>-316.12048615536418</c:v>
                </c:pt>
                <c:pt idx="803">
                  <c:v>-315.67886329567204</c:v>
                </c:pt>
                <c:pt idx="804">
                  <c:v>-315.2253550730652</c:v>
                </c:pt>
                <c:pt idx="805">
                  <c:v>-314.75997856220528</c:v>
                </c:pt>
                <c:pt idx="806">
                  <c:v>-314.28275128459711</c:v>
                </c:pt>
                <c:pt idx="807">
                  <c:v>-313.79369120792887</c:v>
                </c:pt>
                <c:pt idx="808">
                  <c:v>-313.29281674539573</c:v>
                </c:pt>
                <c:pt idx="809">
                  <c:v>-312.78014675500634</c:v>
                </c:pt>
                <c:pt idx="810">
                  <c:v>-312.25570053887321</c:v>
                </c:pt>
                <c:pt idx="811">
                  <c:v>-311.71949784248545</c:v>
                </c:pt>
                <c:pt idx="812">
                  <c:v>-311.17155885396585</c:v>
                </c:pt>
                <c:pt idx="813">
                  <c:v>-310.61190420331059</c:v>
                </c:pt>
                <c:pt idx="814">
                  <c:v>-310.04055496161249</c:v>
                </c:pt>
                <c:pt idx="815">
                  <c:v>-309.45753264026774</c:v>
                </c:pt>
                <c:pt idx="816">
                  <c:v>-308.86285919016586</c:v>
                </c:pt>
                <c:pt idx="817">
                  <c:v>-308.25655700086349</c:v>
                </c:pt>
                <c:pt idx="818">
                  <c:v>-307.63864889974121</c:v>
                </c:pt>
                <c:pt idx="819">
                  <c:v>-307.00915815114411</c:v>
                </c:pt>
                <c:pt idx="820">
                  <c:v>-306.36810845550605</c:v>
                </c:pt>
                <c:pt idx="821">
                  <c:v>-305.71552394845713</c:v>
                </c:pt>
                <c:pt idx="822">
                  <c:v>-305.05142919991505</c:v>
                </c:pt>
                <c:pt idx="823">
                  <c:v>-304.37584921316011</c:v>
                </c:pt>
                <c:pt idx="824">
                  <c:v>-303.68880942389376</c:v>
                </c:pt>
                <c:pt idx="825">
                  <c:v>-302.99033569928088</c:v>
                </c:pt>
                <c:pt idx="826">
                  <c:v>-302.28045433697616</c:v>
                </c:pt>
                <c:pt idx="827">
                  <c:v>-301.55919206413364</c:v>
                </c:pt>
                <c:pt idx="828">
                  <c:v>-300.82657603640058</c:v>
                </c:pt>
                <c:pt idx="829">
                  <c:v>-300.08263383689513</c:v>
                </c:pt>
                <c:pt idx="830">
                  <c:v>-299.32739347516758</c:v>
                </c:pt>
                <c:pt idx="831">
                  <c:v>-298.5608833861462</c:v>
                </c:pt>
                <c:pt idx="832">
                  <c:v>-297.78313242906614</c:v>
                </c:pt>
                <c:pt idx="833">
                  <c:v>-296.9941698863833</c:v>
                </c:pt>
                <c:pt idx="834">
                  <c:v>-296.19402546267168</c:v>
                </c:pt>
                <c:pt idx="835">
                  <c:v>-295.38272928350494</c:v>
                </c:pt>
                <c:pt idx="836">
                  <c:v>-294.5603118943223</c:v>
                </c:pt>
                <c:pt idx="837">
                  <c:v>-293.72680425927831</c:v>
                </c:pt>
                <c:pt idx="838">
                  <c:v>-292.88223776007737</c:v>
                </c:pt>
                <c:pt idx="839">
                  <c:v>-292.0266441947918</c:v>
                </c:pt>
                <c:pt idx="840">
                  <c:v>-291.16005577666493</c:v>
                </c:pt>
                <c:pt idx="841">
                  <c:v>-290.28250513289811</c:v>
                </c:pt>
                <c:pt idx="842">
                  <c:v>-289.39402530342244</c:v>
                </c:pt>
                <c:pt idx="843">
                  <c:v>-288.49464973965468</c:v>
                </c:pt>
                <c:pt idx="844">
                  <c:v>-287.5844123032378</c:v>
                </c:pt>
                <c:pt idx="845">
                  <c:v>-286.66334726476617</c:v>
                </c:pt>
                <c:pt idx="846">
                  <c:v>-285.73148930249516</c:v>
                </c:pt>
                <c:pt idx="847">
                  <c:v>-284.78887350103565</c:v>
                </c:pt>
                <c:pt idx="848">
                  <c:v>-283.83553535003296</c:v>
                </c:pt>
                <c:pt idx="849">
                  <c:v>-282.87151074283065</c:v>
                </c:pt>
                <c:pt idx="850">
                  <c:v>-281.89683597511925</c:v>
                </c:pt>
                <c:pt idx="851">
                  <c:v>-280.91154774356949</c:v>
                </c:pt>
                <c:pt idx="852">
                  <c:v>-279.91568314445107</c:v>
                </c:pt>
                <c:pt idx="853">
                  <c:v>-278.90927967223553</c:v>
                </c:pt>
                <c:pt idx="854">
                  <c:v>-277.89237521818478</c:v>
                </c:pt>
                <c:pt idx="855">
                  <c:v>-276.86500806892468</c:v>
                </c:pt>
                <c:pt idx="856">
                  <c:v>-275.82721690500301</c:v>
                </c:pt>
                <c:pt idx="857">
                  <c:v>-274.77904079943386</c:v>
                </c:pt>
                <c:pt idx="858">
                  <c:v>-273.7205192162258</c:v>
                </c:pt>
                <c:pt idx="859">
                  <c:v>-272.65169200889665</c:v>
                </c:pt>
                <c:pt idx="860">
                  <c:v>-271.57259941897257</c:v>
                </c:pt>
                <c:pt idx="861">
                  <c:v>-270.48328207447321</c:v>
                </c:pt>
                <c:pt idx="862">
                  <c:v>-269.38378098838183</c:v>
                </c:pt>
                <c:pt idx="863">
                  <c:v>-268.27413755710154</c:v>
                </c:pt>
                <c:pt idx="864">
                  <c:v>-267.15439355889623</c:v>
                </c:pt>
                <c:pt idx="865">
                  <c:v>-266.02459115231801</c:v>
                </c:pt>
                <c:pt idx="866">
                  <c:v>-264.88477287461973</c:v>
                </c:pt>
                <c:pt idx="867">
                  <c:v>-263.73498164015336</c:v>
                </c:pt>
                <c:pt idx="868">
                  <c:v>-262.57526073875465</c:v>
                </c:pt>
                <c:pt idx="869">
                  <c:v>-261.4056538341128</c:v>
                </c:pt>
                <c:pt idx="870">
                  <c:v>-260.22620496212676</c:v>
                </c:pt>
                <c:pt idx="871">
                  <c:v>-259.03695852924733</c:v>
                </c:pt>
                <c:pt idx="872">
                  <c:v>-257.83795931080493</c:v>
                </c:pt>
                <c:pt idx="873">
                  <c:v>-256.62925244932421</c:v>
                </c:pt>
                <c:pt idx="874">
                  <c:v>-255.41088345282418</c:v>
                </c:pt>
                <c:pt idx="875">
                  <c:v>-254.18289819310482</c:v>
                </c:pt>
                <c:pt idx="876">
                  <c:v>-252.94534290402009</c:v>
                </c:pt>
                <c:pt idx="877">
                  <c:v>-251.69826417973724</c:v>
                </c:pt>
                <c:pt idx="878">
                  <c:v>-250.44170897298238</c:v>
                </c:pt>
                <c:pt idx="879">
                  <c:v>-249.17572459327283</c:v>
                </c:pt>
                <c:pt idx="880">
                  <c:v>-247.90035870513594</c:v>
                </c:pt>
                <c:pt idx="881">
                  <c:v>-246.61565932631433</c:v>
                </c:pt>
                <c:pt idx="882">
                  <c:v>-245.32167482595827</c:v>
                </c:pt>
                <c:pt idx="883">
                  <c:v>-244.01845392280435</c:v>
                </c:pt>
                <c:pt idx="884">
                  <c:v>-242.7060456833413</c:v>
                </c:pt>
                <c:pt idx="885">
                  <c:v>-241.38449951996262</c:v>
                </c:pt>
                <c:pt idx="886">
                  <c:v>-240.05386518910623</c:v>
                </c:pt>
                <c:pt idx="887">
                  <c:v>-238.71419278938112</c:v>
                </c:pt>
                <c:pt idx="888">
                  <c:v>-237.36553275968103</c:v>
                </c:pt>
                <c:pt idx="889">
                  <c:v>-236.0079358772856</c:v>
                </c:pt>
                <c:pt idx="890">
                  <c:v>-234.64145325594842</c:v>
                </c:pt>
                <c:pt idx="891">
                  <c:v>-233.26613634397268</c:v>
                </c:pt>
                <c:pt idx="892">
                  <c:v>-231.8820369222741</c:v>
                </c:pt>
                <c:pt idx="893">
                  <c:v>-230.48920710243146</c:v>
                </c:pt>
                <c:pt idx="894">
                  <c:v>-229.08769932472441</c:v>
                </c:pt>
                <c:pt idx="895">
                  <c:v>-227.67756635615928</c:v>
                </c:pt>
                <c:pt idx="896">
                  <c:v>-226.25886128848222</c:v>
                </c:pt>
                <c:pt idx="897">
                  <c:v>-224.83163753618049</c:v>
                </c:pt>
                <c:pt idx="898">
                  <c:v>-223.39594883447114</c:v>
                </c:pt>
                <c:pt idx="899">
                  <c:v>-221.95184923727808</c:v>
                </c:pt>
                <c:pt idx="900">
                  <c:v>-220.49939311519688</c:v>
                </c:pt>
                <c:pt idx="901">
                  <c:v>-219.03863515344767</c:v>
                </c:pt>
                <c:pt idx="902">
                  <c:v>-217.56963034981618</c:v>
                </c:pt>
                <c:pt idx="903">
                  <c:v>-216.09243401258331</c:v>
                </c:pt>
                <c:pt idx="904">
                  <c:v>-214.60710175844241</c:v>
                </c:pt>
                <c:pt idx="905">
                  <c:v>-213.11368951040564</c:v>
                </c:pt>
                <c:pt idx="906">
                  <c:v>-211.61225349569821</c:v>
                </c:pt>
                <c:pt idx="907">
                  <c:v>-210.10285024364151</c:v>
                </c:pt>
                <c:pt idx="908">
                  <c:v>-208.58553658352488</c:v>
                </c:pt>
                <c:pt idx="909">
                  <c:v>-207.06036964246567</c:v>
                </c:pt>
                <c:pt idx="910">
                  <c:v>-205.52740684325883</c:v>
                </c:pt>
                <c:pt idx="911">
                  <c:v>-203.98670590221454</c:v>
                </c:pt>
                <c:pt idx="912">
                  <c:v>-202.43832482698534</c:v>
                </c:pt>
                <c:pt idx="913">
                  <c:v>-200.88232191438217</c:v>
                </c:pt>
                <c:pt idx="914">
                  <c:v>-199.31875574817948</c:v>
                </c:pt>
                <c:pt idx="915">
                  <c:v>-197.74768519690943</c:v>
                </c:pt>
                <c:pt idx="916">
                  <c:v>-196.16916941164561</c:v>
                </c:pt>
                <c:pt idx="917">
                  <c:v>-194.58326782377594</c:v>
                </c:pt>
                <c:pt idx="918">
                  <c:v>-192.99004014276497</c:v>
                </c:pt>
                <c:pt idx="919">
                  <c:v>-191.38954635390598</c:v>
                </c:pt>
                <c:pt idx="920">
                  <c:v>-189.78184671606249</c:v>
                </c:pt>
                <c:pt idx="921">
                  <c:v>-188.16700175939937</c:v>
                </c:pt>
                <c:pt idx="922">
                  <c:v>-186.54507228310402</c:v>
                </c:pt>
                <c:pt idx="923">
                  <c:v>-184.9161193530972</c:v>
                </c:pt>
                <c:pt idx="924">
                  <c:v>-183.28020429973384</c:v>
                </c:pt>
                <c:pt idx="925">
                  <c:v>-181.6373887154941</c:v>
                </c:pt>
                <c:pt idx="926">
                  <c:v>-179.9877344526642</c:v>
                </c:pt>
                <c:pt idx="927">
                  <c:v>-178.33130362100783</c:v>
                </c:pt>
                <c:pt idx="928">
                  <c:v>-176.66815858542765</c:v>
                </c:pt>
                <c:pt idx="929">
                  <c:v>-174.99836196361724</c:v>
                </c:pt>
                <c:pt idx="930">
                  <c:v>-173.32197662370351</c:v>
                </c:pt>
                <c:pt idx="931">
                  <c:v>-171.63906568187971</c:v>
                </c:pt>
                <c:pt idx="932">
                  <c:v>-169.94969250002913</c:v>
                </c:pt>
                <c:pt idx="933">
                  <c:v>-168.2539206833396</c:v>
                </c:pt>
                <c:pt idx="934">
                  <c:v>-166.55181407790849</c:v>
                </c:pt>
                <c:pt idx="935">
                  <c:v>-164.84343676833907</c:v>
                </c:pt>
                <c:pt idx="936">
                  <c:v>-163.12885307532781</c:v>
                </c:pt>
                <c:pt idx="937">
                  <c:v>-161.40812755324239</c:v>
                </c:pt>
                <c:pt idx="938">
                  <c:v>-159.68132498769154</c:v>
                </c:pt>
                <c:pt idx="939">
                  <c:v>-157.94851039308563</c:v>
                </c:pt>
                <c:pt idx="940">
                  <c:v>-156.209749010189</c:v>
                </c:pt>
                <c:pt idx="941">
                  <c:v>-154.46510630366359</c:v>
                </c:pt>
                <c:pt idx="942">
                  <c:v>-152.71464795960412</c:v>
                </c:pt>
                <c:pt idx="943">
                  <c:v>-150.95843988306504</c:v>
                </c:pt>
                <c:pt idx="944">
                  <c:v>-149.19654819557931</c:v>
                </c:pt>
                <c:pt idx="945">
                  <c:v>-147.42903923266871</c:v>
                </c:pt>
                <c:pt idx="946">
                  <c:v>-145.65597954134645</c:v>
                </c:pt>
                <c:pt idx="947">
                  <c:v>-143.87743587761153</c:v>
                </c:pt>
                <c:pt idx="948">
                  <c:v>-142.09347520393558</c:v>
                </c:pt>
                <c:pt idx="949">
                  <c:v>-140.30416468674144</c:v>
                </c:pt>
                <c:pt idx="950">
                  <c:v>-138.50957169387459</c:v>
                </c:pt>
                <c:pt idx="951">
                  <c:v>-136.7097637920665</c:v>
                </c:pt>
                <c:pt idx="952">
                  <c:v>-134.90480874439092</c:v>
                </c:pt>
                <c:pt idx="953">
                  <c:v>-133.09477450771249</c:v>
                </c:pt>
                <c:pt idx="954">
                  <c:v>-131.27972923012823</c:v>
                </c:pt>
                <c:pt idx="955">
                  <c:v>-129.45974124840163</c:v>
                </c:pt>
                <c:pt idx="956">
                  <c:v>-127.63487908538988</c:v>
                </c:pt>
                <c:pt idx="957">
                  <c:v>-125.80521144746393</c:v>
                </c:pt>
                <c:pt idx="958">
                  <c:v>-123.97080722192162</c:v>
                </c:pt>
                <c:pt idx="959">
                  <c:v>-122.13173547439418</c:v>
                </c:pt>
                <c:pt idx="960">
                  <c:v>-120.28806544624582</c:v>
                </c:pt>
                <c:pt idx="961">
                  <c:v>-118.4398665519668</c:v>
                </c:pt>
                <c:pt idx="962">
                  <c:v>-116.58720837655993</c:v>
                </c:pt>
                <c:pt idx="963">
                  <c:v>-114.73016067292076</c:v>
                </c:pt>
                <c:pt idx="964">
                  <c:v>-112.86879335921131</c:v>
                </c:pt>
                <c:pt idx="965">
                  <c:v>-111.00317651622761</c:v>
                </c:pt>
                <c:pt idx="966">
                  <c:v>-109.13338038476125</c:v>
                </c:pt>
                <c:pt idx="967">
                  <c:v>-107.25947536295473</c:v>
                </c:pt>
                <c:pt idx="968">
                  <c:v>-105.38153200365095</c:v>
                </c:pt>
                <c:pt idx="969">
                  <c:v>-103.49962101173691</c:v>
                </c:pt>
                <c:pt idx="970">
                  <c:v>-101.61381324148164</c:v>
                </c:pt>
                <c:pt idx="971">
                  <c:v>-99.724179693868592</c:v>
                </c:pt>
                <c:pt idx="972">
                  <c:v>-97.830791513922321</c:v>
                </c:pt>
                <c:pt idx="973">
                  <c:v>-95.933719988029978</c:v>
                </c:pt>
                <c:pt idx="974">
                  <c:v>-94.03303654125726</c:v>
                </c:pt>
                <c:pt idx="975">
                  <c:v>-92.128812734659348</c:v>
                </c:pt>
                <c:pt idx="976">
                  <c:v>-90.221120262586581</c:v>
                </c:pt>
                <c:pt idx="977">
                  <c:v>-88.310030949985105</c:v>
                </c:pt>
                <c:pt idx="978">
                  <c:v>-86.395616749692678</c:v>
                </c:pt>
                <c:pt idx="979">
                  <c:v>-84.477949739729709</c:v>
                </c:pt>
                <c:pt idx="980">
                  <c:v>-82.557102120585398</c:v>
                </c:pt>
                <c:pt idx="981">
                  <c:v>-80.633146212499426</c:v>
                </c:pt>
                <c:pt idx="982">
                  <c:v>-78.706154452739085</c:v>
                </c:pt>
                <c:pt idx="983">
                  <c:v>-76.776199392872002</c:v>
                </c:pt>
                <c:pt idx="984">
                  <c:v>-74.843353696034569</c:v>
                </c:pt>
                <c:pt idx="985">
                  <c:v>-72.90769013419613</c:v>
                </c:pt>
                <c:pt idx="986">
                  <c:v>-70.969281585419125</c:v>
                </c:pt>
                <c:pt idx="987">
                  <c:v>-69.028201031115245</c:v>
                </c:pt>
                <c:pt idx="988">
                  <c:v>-67.08452155329762</c:v>
                </c:pt>
                <c:pt idx="989">
                  <c:v>-65.138316331829316</c:v>
                </c:pt>
                <c:pt idx="990">
                  <c:v>-63.189658641668025</c:v>
                </c:pt>
                <c:pt idx="991">
                  <c:v>-61.238621850107386</c:v>
                </c:pt>
                <c:pt idx="992">
                  <c:v>-59.285279414014525</c:v>
                </c:pt>
                <c:pt idx="993">
                  <c:v>-57.329704877064543</c:v>
                </c:pt>
                <c:pt idx="994">
                  <c:v>-55.371971866971471</c:v>
                </c:pt>
                <c:pt idx="995">
                  <c:v>-53.41215409271625</c:v>
                </c:pt>
                <c:pt idx="996">
                  <c:v>-51.450325341771538</c:v>
                </c:pt>
                <c:pt idx="997">
                  <c:v>-49.486559477323603</c:v>
                </c:pt>
                <c:pt idx="998">
                  <c:v>-47.520930435491366</c:v>
                </c:pt>
                <c:pt idx="999">
                  <c:v>-45.553512222542722</c:v>
                </c:pt>
                <c:pt idx="1000">
                  <c:v>-43.5843789121081</c:v>
                </c:pt>
                <c:pt idx="1001">
                  <c:v>-41.613604642391707</c:v>
                </c:pt>
                <c:pt idx="1002">
                  <c:v>-39.641263613380104</c:v>
                </c:pt>
                <c:pt idx="1003">
                  <c:v>-37.667430084048632</c:v>
                </c:pt>
                <c:pt idx="1004">
                  <c:v>-35.692178369565504</c:v>
                </c:pt>
                <c:pt idx="1005">
                  <c:v>-33.715582838493866</c:v>
                </c:pt>
                <c:pt idx="1006">
                  <c:v>-31.737717909991751</c:v>
                </c:pt>
                <c:pt idx="1007">
                  <c:v>-29.758658051010258</c:v>
                </c:pt>
                <c:pt idx="1008">
                  <c:v>-27.778477773489811</c:v>
                </c:pt>
                <c:pt idx="1009">
                  <c:v>-25.797251631554772</c:v>
                </c:pt>
                <c:pt idx="1010">
                  <c:v>-23.815054218706489</c:v>
                </c:pt>
                <c:pt idx="1011">
                  <c:v>-21.83196016501482</c:v>
                </c:pt>
                <c:pt idx="1012">
                  <c:v>-19.848044134308299</c:v>
                </c:pt>
                <c:pt idx="1013">
                  <c:v>-17.863380821363045</c:v>
                </c:pt>
                <c:pt idx="1014">
                  <c:v>-15.878044949090471</c:v>
                </c:pt>
                <c:pt idx="1015">
                  <c:v>-13.892111265723964</c:v>
                </c:pt>
                <c:pt idx="1016">
                  <c:v>-11.905654542004608</c:v>
                </c:pt>
                <c:pt idx="1017">
                  <c:v>-9.9187495683660369</c:v>
                </c:pt>
                <c:pt idx="1018">
                  <c:v>-7.9314711521185748</c:v>
                </c:pt>
                <c:pt idx="1019">
                  <c:v>-5.9438941146327204</c:v>
                </c:pt>
                <c:pt idx="1020">
                  <c:v>-3.9560932885221165</c:v>
                </c:pt>
                <c:pt idx="1021">
                  <c:v>-1.9681435148260844</c:v>
                </c:pt>
                <c:pt idx="1022">
                  <c:v>1.9880359808154842E-2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15-4FE9-B711-4CD448BD6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065816"/>
        <c:axId val="305066208"/>
      </c:lineChart>
      <c:lineChart>
        <c:grouping val="standard"/>
        <c:varyColors val="0"/>
        <c:ser>
          <c:idx val="1"/>
          <c:order val="1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'3-12'!$H$27:$H$1050</c:f>
              <c:numCache>
                <c:formatCode>0.0000</c:formatCode>
                <c:ptCount val="1024"/>
                <c:pt idx="0">
                  <c:v>0</c:v>
                </c:pt>
                <c:pt idx="1">
                  <c:v>0.18933375608479344</c:v>
                </c:pt>
                <c:pt idx="2">
                  <c:v>0.37866038372145583</c:v>
                </c:pt>
                <c:pt idx="3">
                  <c:v>0.56797275473024322</c:v>
                </c:pt>
                <c:pt idx="4">
                  <c:v>0.75726374146817632</c:v>
                </c:pt>
                <c:pt idx="5">
                  <c:v>0.94652621709739737</c:v>
                </c:pt>
                <c:pt idx="6">
                  <c:v>1.1357530558534958</c:v>
                </c:pt>
                <c:pt idx="7">
                  <c:v>1.3249371333137976</c:v>
                </c:pt>
                <c:pt idx="8">
                  <c:v>1.5140713266655956</c:v>
                </c:pt>
                <c:pt idx="9">
                  <c:v>1.7031485149743311</c:v>
                </c:pt>
                <c:pt idx="10">
                  <c:v>1.8921615794516922</c:v>
                </c:pt>
                <c:pt idx="11">
                  <c:v>2.0811034037236422</c:v>
                </c:pt>
                <c:pt idx="12">
                  <c:v>2.269966874098349</c:v>
                </c:pt>
                <c:pt idx="13">
                  <c:v>2.4587448798340183</c:v>
                </c:pt>
                <c:pt idx="14">
                  <c:v>2.6474303134066153</c:v>
                </c:pt>
                <c:pt idx="15">
                  <c:v>2.8360160707774602</c:v>
                </c:pt>
                <c:pt idx="16">
                  <c:v>3.0244950516607014</c:v>
                </c:pt>
                <c:pt idx="17">
                  <c:v>3.2128601597906408</c:v>
                </c:pt>
                <c:pt idx="18">
                  <c:v>3.4011043031889057</c:v>
                </c:pt>
                <c:pt idx="19">
                  <c:v>3.5892203944314693</c:v>
                </c:pt>
                <c:pt idx="20">
                  <c:v>3.777201350915488</c:v>
                </c:pt>
                <c:pt idx="21">
                  <c:v>3.9650400951259672</c:v>
                </c:pt>
                <c:pt idx="22">
                  <c:v>4.1527295549022263</c:v>
                </c:pt>
                <c:pt idx="23">
                  <c:v>4.3402626637041699</c:v>
                </c:pt>
                <c:pt idx="24">
                  <c:v>4.5276323608783438</c:v>
                </c:pt>
                <c:pt idx="25">
                  <c:v>4.7148315919237689</c:v>
                </c:pt>
                <c:pt idx="26">
                  <c:v>4.9018533087575449</c:v>
                </c:pt>
                <c:pt idx="27">
                  <c:v>5.0886904699802118</c:v>
                </c:pt>
                <c:pt idx="28">
                  <c:v>5.2753360411408607</c:v>
                </c:pt>
                <c:pt idx="29">
                  <c:v>5.4617829950019789</c:v>
                </c:pt>
                <c:pt idx="30">
                  <c:v>5.6480243118040327</c:v>
                </c:pt>
                <c:pt idx="31">
                  <c:v>5.8340529795297531</c:v>
                </c:pt>
                <c:pt idx="32">
                  <c:v>6.0198619941681484</c:v>
                </c:pt>
                <c:pt idx="33">
                  <c:v>6.2054443599782045</c:v>
                </c:pt>
                <c:pt idx="34">
                  <c:v>6.3907930897522718</c:v>
                </c:pt>
                <c:pt idx="35">
                  <c:v>6.5759012050791368</c:v>
                </c:pt>
                <c:pt idx="36">
                  <c:v>6.7607617366067636</c:v>
                </c:pt>
                <c:pt idx="37">
                  <c:v>6.9453677243046847</c:v>
                </c:pt>
                <c:pt idx="38">
                  <c:v>7.1297122177260546</c:v>
                </c:pt>
                <c:pt idx="39">
                  <c:v>7.3137882762693307</c:v>
                </c:pt>
                <c:pt idx="40">
                  <c:v>7.4975889694395885</c:v>
                </c:pt>
                <c:pt idx="41">
                  <c:v>7.6811073771094565</c:v>
                </c:pt>
                <c:pt idx="42">
                  <c:v>7.8643365897796587</c:v>
                </c:pt>
                <c:pt idx="43">
                  <c:v>8.0472697088391669</c:v>
                </c:pt>
                <c:pt idx="44">
                  <c:v>8.2298998468249209</c:v>
                </c:pt>
                <c:pt idx="45">
                  <c:v>8.4122201276811506</c:v>
                </c:pt>
                <c:pt idx="46">
                  <c:v>8.5942236870182622</c:v>
                </c:pt>
                <c:pt idx="47">
                  <c:v>8.7759036723712782</c:v>
                </c:pt>
                <c:pt idx="48">
                  <c:v>8.9572532434578402</c:v>
                </c:pt>
                <c:pt idx="49">
                  <c:v>9.1382655724357367</c:v>
                </c:pt>
                <c:pt idx="50">
                  <c:v>9.3189338441599858</c:v>
                </c:pt>
                <c:pt idx="51">
                  <c:v>9.4992512564394165</c:v>
                </c:pt>
                <c:pt idx="52">
                  <c:v>9.6792110202927759</c:v>
                </c:pt>
                <c:pt idx="53">
                  <c:v>9.858806360204337</c:v>
                </c:pt>
                <c:pt idx="54">
                  <c:v>10.038030514378992</c:v>
                </c:pt>
                <c:pt idx="55">
                  <c:v>10.216876734996841</c:v>
                </c:pt>
                <c:pt idx="56">
                  <c:v>10.395338288467251</c:v>
                </c:pt>
                <c:pt idx="57">
                  <c:v>10.573408455682367</c:v>
                </c:pt>
                <c:pt idx="58">
                  <c:v>10.751080532270096</c:v>
                </c:pt>
                <c:pt idx="59">
                  <c:v>10.928347828846526</c:v>
                </c:pt>
                <c:pt idx="60">
                  <c:v>11.105203671267779</c:v>
                </c:pt>
                <c:pt idx="61">
                  <c:v>11.281641400881288</c:v>
                </c:pt>
                <c:pt idx="62">
                  <c:v>11.457654374776526</c:v>
                </c:pt>
                <c:pt idx="63">
                  <c:v>11.63323596603507</c:v>
                </c:pt>
                <c:pt idx="64">
                  <c:v>11.808379563980136</c:v>
                </c:pt>
                <c:pt idx="65">
                  <c:v>11.983078574425461</c:v>
                </c:pt>
                <c:pt idx="66">
                  <c:v>12.157326419923576</c:v>
                </c:pt>
                <c:pt idx="67">
                  <c:v>12.331116540013454</c:v>
                </c:pt>
                <c:pt idx="68">
                  <c:v>12.504442391467499</c:v>
                </c:pt>
                <c:pt idx="69">
                  <c:v>12.677297448537919</c:v>
                </c:pt>
                <c:pt idx="70">
                  <c:v>12.849675203202398</c:v>
                </c:pt>
                <c:pt idx="71">
                  <c:v>13.021569165409151</c:v>
                </c:pt>
                <c:pt idx="72">
                  <c:v>13.192972863321248</c:v>
                </c:pt>
                <c:pt idx="73">
                  <c:v>13.363879843560298</c:v>
                </c:pt>
                <c:pt idx="74">
                  <c:v>13.534283671449415</c:v>
                </c:pt>
                <c:pt idx="75">
                  <c:v>13.704177931255495</c:v>
                </c:pt>
                <c:pt idx="76">
                  <c:v>13.87355622643074</c:v>
                </c:pt>
                <c:pt idx="77">
                  <c:v>14.042412179853519</c:v>
                </c:pt>
                <c:pt idx="78">
                  <c:v>14.210739434068458</c:v>
                </c:pt>
                <c:pt idx="79">
                  <c:v>14.37853165152579</c:v>
                </c:pt>
                <c:pt idx="80">
                  <c:v>14.545782514819987</c:v>
                </c:pt>
                <c:pt idx="81">
                  <c:v>14.712485726927582</c:v>
                </c:pt>
                <c:pt idx="82">
                  <c:v>14.878635011444279</c:v>
                </c:pt>
                <c:pt idx="83">
                  <c:v>15.044224112821242</c:v>
                </c:pt>
                <c:pt idx="84">
                  <c:v>15.209246796600635</c:v>
                </c:pt>
                <c:pt idx="85">
                  <c:v>15.373696849650329</c:v>
                </c:pt>
                <c:pt idx="86">
                  <c:v>20.603449835411265</c:v>
                </c:pt>
                <c:pt idx="87">
                  <c:v>20.819974056560429</c:v>
                </c:pt>
                <c:pt idx="88">
                  <c:v>21.035714402143917</c:v>
                </c:pt>
                <c:pt idx="89">
                  <c:v>21.250662749501007</c:v>
                </c:pt>
                <c:pt idx="90">
                  <c:v>21.464811005789844</c:v>
                </c:pt>
                <c:pt idx="91">
                  <c:v>21.678151108292152</c:v>
                </c:pt>
                <c:pt idx="92">
                  <c:v>21.890675024716764</c:v>
                </c:pt>
                <c:pt idx="93">
                  <c:v>22.102374753502069</c:v>
                </c:pt>
                <c:pt idx="94">
                  <c:v>22.313242324117255</c:v>
                </c:pt>
                <c:pt idx="95">
                  <c:v>22.523269797362417</c:v>
                </c:pt>
                <c:pt idx="96">
                  <c:v>22.732449265667448</c:v>
                </c:pt>
                <c:pt idx="97">
                  <c:v>22.940772853389777</c:v>
                </c:pt>
                <c:pt idx="98">
                  <c:v>23.148232717110879</c:v>
                </c:pt>
                <c:pt idx="99">
                  <c:v>23.354821045931587</c:v>
                </c:pt>
                <c:pt idx="100">
                  <c:v>23.560530061766165</c:v>
                </c:pt>
                <c:pt idx="101">
                  <c:v>23.765352019635177</c:v>
                </c:pt>
                <c:pt idx="102">
                  <c:v>23.969279207957044</c:v>
                </c:pt>
                <c:pt idx="103">
                  <c:v>24.172303948838447</c:v>
                </c:pt>
                <c:pt idx="104">
                  <c:v>24.374418598363338</c:v>
                </c:pt>
                <c:pt idx="105">
                  <c:v>24.575615546880769</c:v>
                </c:pt>
                <c:pt idx="106">
                  <c:v>24.775887219291398</c:v>
                </c:pt>
                <c:pt idx="107">
                  <c:v>24.975226075332692</c:v>
                </c:pt>
                <c:pt idx="108">
                  <c:v>25.173624609862792</c:v>
                </c:pt>
                <c:pt idx="109">
                  <c:v>25.371075353143127</c:v>
                </c:pt>
                <c:pt idx="110">
                  <c:v>25.56757087111961</c:v>
                </c:pt>
                <c:pt idx="111">
                  <c:v>25.763103765702553</c:v>
                </c:pt>
                <c:pt idx="112">
                  <c:v>25.957666675045211</c:v>
                </c:pt>
                <c:pt idx="113">
                  <c:v>26.151252273820948</c:v>
                </c:pt>
                <c:pt idx="114">
                  <c:v>26.343853273499025</c:v>
                </c:pt>
                <c:pt idx="115">
                  <c:v>26.535462422619027</c:v>
                </c:pt>
                <c:pt idx="116">
                  <c:v>26.7260725070639</c:v>
                </c:pt>
                <c:pt idx="117">
                  <c:v>26.915676350331534</c:v>
                </c:pt>
                <c:pt idx="118">
                  <c:v>27.104266813804962</c:v>
                </c:pt>
                <c:pt idx="119">
                  <c:v>27.291836797021148</c:v>
                </c:pt>
                <c:pt idx="120">
                  <c:v>27.478379237938309</c:v>
                </c:pt>
                <c:pt idx="121">
                  <c:v>27.663887113201802</c:v>
                </c:pt>
                <c:pt idx="122">
                  <c:v>27.848353438408573</c:v>
                </c:pt>
                <c:pt idx="123">
                  <c:v>28.031771268370079</c:v>
                </c:pt>
                <c:pt idx="124">
                  <c:v>28.214133697373818</c:v>
                </c:pt>
                <c:pt idx="125">
                  <c:v>28.395433859443298</c:v>
                </c:pt>
                <c:pt idx="126">
                  <c:v>28.575664928596595</c:v>
                </c:pt>
                <c:pt idx="127">
                  <c:v>28.754820119103268</c:v>
                </c:pt>
                <c:pt idx="128">
                  <c:v>28.932892685739919</c:v>
                </c:pt>
                <c:pt idx="129">
                  <c:v>29.109875924044122</c:v>
                </c:pt>
                <c:pt idx="130">
                  <c:v>29.285763170566824</c:v>
                </c:pt>
                <c:pt idx="131">
                  <c:v>29.460547803123291</c:v>
                </c:pt>
                <c:pt idx="132">
                  <c:v>29.634223241042346</c:v>
                </c:pt>
                <c:pt idx="133">
                  <c:v>29.806782945414213</c:v>
                </c:pt>
                <c:pt idx="134">
                  <c:v>29.978220419336658</c:v>
                </c:pt>
                <c:pt idx="135">
                  <c:v>30.148529208159623</c:v>
                </c:pt>
                <c:pt idx="136">
                  <c:v>30.317702899728229</c:v>
                </c:pt>
                <c:pt idx="137">
                  <c:v>30.485735124624199</c:v>
                </c:pt>
                <c:pt idx="138">
                  <c:v>30.652619556405682</c:v>
                </c:pt>
                <c:pt idx="139">
                  <c:v>30.818349911845424</c:v>
                </c:pt>
                <c:pt idx="140">
                  <c:v>30.982919951167339</c:v>
                </c:pt>
                <c:pt idx="141">
                  <c:v>31.146323478281463</c:v>
                </c:pt>
                <c:pt idx="142">
                  <c:v>31.308554341017178</c:v>
                </c:pt>
                <c:pt idx="143">
                  <c:v>31.469606431354908</c:v>
                </c:pt>
                <c:pt idx="144">
                  <c:v>31.629473685656048</c:v>
                </c:pt>
                <c:pt idx="145">
                  <c:v>31.788150084891267</c:v>
                </c:pt>
                <c:pt idx="146">
                  <c:v>31.945629654867144</c:v>
                </c:pt>
                <c:pt idx="147">
                  <c:v>32.101906466451069</c:v>
                </c:pt>
                <c:pt idx="148">
                  <c:v>32.256974635794506</c:v>
                </c:pt>
                <c:pt idx="149">
                  <c:v>32.41082832455448</c:v>
                </c:pt>
                <c:pt idx="150">
                  <c:v>32.563461740113446</c:v>
                </c:pt>
                <c:pt idx="151">
                  <c:v>32.714869135797329</c:v>
                </c:pt>
                <c:pt idx="152">
                  <c:v>32.865044811091913</c:v>
                </c:pt>
                <c:pt idx="153">
                  <c:v>33.013983111857499</c:v>
                </c:pt>
                <c:pt idx="154">
                  <c:v>33.161678430541684</c:v>
                </c:pt>
                <c:pt idx="155">
                  <c:v>33.308125206390621</c:v>
                </c:pt>
                <c:pt idx="156">
                  <c:v>33.453317925658261</c:v>
                </c:pt>
                <c:pt idx="157">
                  <c:v>33.597251121814033</c:v>
                </c:pt>
                <c:pt idx="158">
                  <c:v>33.739919375748613</c:v>
                </c:pt>
                <c:pt idx="159">
                  <c:v>33.881317315977952</c:v>
                </c:pt>
                <c:pt idx="160">
                  <c:v>34.021439618845548</c:v>
                </c:pt>
                <c:pt idx="161">
                  <c:v>34.160281008722862</c:v>
                </c:pt>
                <c:pt idx="162">
                  <c:v>34.297836258207944</c:v>
                </c:pt>
                <c:pt idx="163">
                  <c:v>34.434100188322233</c:v>
                </c:pt>
                <c:pt idx="164">
                  <c:v>34.5690676687056</c:v>
                </c:pt>
                <c:pt idx="165">
                  <c:v>34.702733617809407</c:v>
                </c:pt>
                <c:pt idx="166">
                  <c:v>34.835093003087955</c:v>
                </c:pt>
                <c:pt idx="167">
                  <c:v>34.966140841187865</c:v>
                </c:pt>
                <c:pt idx="168">
                  <c:v>35.09587219813573</c:v>
                </c:pt>
                <c:pt idx="169">
                  <c:v>35.224282189523883</c:v>
                </c:pt>
                <c:pt idx="170">
                  <c:v>35.351365980694304</c:v>
                </c:pt>
                <c:pt idx="171">
                  <c:v>35.477118786920641</c:v>
                </c:pt>
                <c:pt idx="172">
                  <c:v>35.60153587358834</c:v>
                </c:pt>
                <c:pt idx="173">
                  <c:v>35.724612556372897</c:v>
                </c:pt>
                <c:pt idx="174">
                  <c:v>35.846344201416301</c:v>
                </c:pt>
                <c:pt idx="175">
                  <c:v>35.966726225501368</c:v>
                </c:pt>
                <c:pt idx="176">
                  <c:v>36.085754096224434</c:v>
                </c:pt>
                <c:pt idx="177">
                  <c:v>36.203423332165904</c:v>
                </c:pt>
                <c:pt idx="178">
                  <c:v>36.319729503059023</c:v>
                </c:pt>
                <c:pt idx="179">
                  <c:v>36.434668229956671</c:v>
                </c:pt>
                <c:pt idx="180">
                  <c:v>36.548235185396223</c:v>
                </c:pt>
                <c:pt idx="181">
                  <c:v>36.660426093562478</c:v>
                </c:pt>
                <c:pt idx="182">
                  <c:v>36.771236730448656</c:v>
                </c:pt>
                <c:pt idx="183">
                  <c:v>36.880662924015439</c:v>
                </c:pt>
                <c:pt idx="184">
                  <c:v>36.988700554348</c:v>
                </c:pt>
                <c:pt idx="185">
                  <c:v>37.0953455538112</c:v>
                </c:pt>
                <c:pt idx="186">
                  <c:v>37.200593907202624</c:v>
                </c:pt>
                <c:pt idx="187">
                  <c:v>37.304441651903907</c:v>
                </c:pt>
                <c:pt idx="188">
                  <c:v>37.406884878029757</c:v>
                </c:pt>
                <c:pt idx="189">
                  <c:v>37.507919728575288</c:v>
                </c:pt>
                <c:pt idx="190">
                  <c:v>37.607542399561197</c:v>
                </c:pt>
                <c:pt idx="191">
                  <c:v>37.705749140176955</c:v>
                </c:pt>
                <c:pt idx="192">
                  <c:v>37.802536252922089</c:v>
                </c:pt>
                <c:pt idx="193">
                  <c:v>37.897900093745314</c:v>
                </c:pt>
                <c:pt idx="194">
                  <c:v>37.991837072181809</c:v>
                </c:pt>
                <c:pt idx="195">
                  <c:v>38.084343651488354</c:v>
                </c:pt>
                <c:pt idx="196">
                  <c:v>38.17541634877648</c:v>
                </c:pt>
                <c:pt idx="197">
                  <c:v>38.265051735143665</c:v>
                </c:pt>
                <c:pt idx="198">
                  <c:v>38.353246435802355</c:v>
                </c:pt>
                <c:pt idx="199">
                  <c:v>38.439997130207047</c:v>
                </c:pt>
                <c:pt idx="200">
                  <c:v>38.52530055217936</c:v>
                </c:pt>
                <c:pt idx="201">
                  <c:v>38.60915349003092</c:v>
                </c:pt>
                <c:pt idx="202">
                  <c:v>38.691552786684362</c:v>
                </c:pt>
                <c:pt idx="203">
                  <c:v>38.772495339792144</c:v>
                </c:pt>
                <c:pt idx="204">
                  <c:v>38.851978101853376</c:v>
                </c:pt>
                <c:pt idx="205">
                  <c:v>38.929998080328538</c:v>
                </c:pt>
                <c:pt idx="206">
                  <c:v>39.006552337752161</c:v>
                </c:pt>
                <c:pt idx="207">
                  <c:v>39.081637991843429</c:v>
                </c:pt>
                <c:pt idx="208">
                  <c:v>39.155252215614695</c:v>
                </c:pt>
                <c:pt idx="209">
                  <c:v>39.227392237477908</c:v>
                </c:pt>
                <c:pt idx="210">
                  <c:v>39.29805534134897</c:v>
                </c:pt>
                <c:pt idx="211">
                  <c:v>39.367238866749986</c:v>
                </c:pt>
                <c:pt idx="212">
                  <c:v>39.434940208909474</c:v>
                </c:pt>
                <c:pt idx="213">
                  <c:v>39.501156818860366</c:v>
                </c:pt>
                <c:pt idx="214">
                  <c:v>39.565886203536039</c:v>
                </c:pt>
                <c:pt idx="215">
                  <c:v>39.629125925864138</c:v>
                </c:pt>
                <c:pt idx="216">
                  <c:v>39.690873604858361</c:v>
                </c:pt>
                <c:pt idx="217">
                  <c:v>39.751126915708099</c:v>
                </c:pt>
                <c:pt idx="218">
                  <c:v>39.809883589865926</c:v>
                </c:pt>
                <c:pt idx="219">
                  <c:v>39.867141415133091</c:v>
                </c:pt>
                <c:pt idx="220">
                  <c:v>39.922898235742707</c:v>
                </c:pt>
                <c:pt idx="221">
                  <c:v>39.977151952440991</c:v>
                </c:pt>
                <c:pt idx="222">
                  <c:v>40.029900522566294</c:v>
                </c:pt>
                <c:pt idx="223">
                  <c:v>40.081141960125962</c:v>
                </c:pt>
                <c:pt idx="224">
                  <c:v>40.130874335871148</c:v>
                </c:pt>
                <c:pt idx="225">
                  <c:v>40.179095777369461</c:v>
                </c:pt>
                <c:pt idx="226">
                  <c:v>40.225804469075428</c:v>
                </c:pt>
                <c:pt idx="227">
                  <c:v>40.270998652398823</c:v>
                </c:pt>
                <c:pt idx="228">
                  <c:v>40.314676625770993</c:v>
                </c:pt>
                <c:pt idx="229">
                  <c:v>40.356836744708787</c:v>
                </c:pt>
                <c:pt idx="230">
                  <c:v>40.397477421876559</c:v>
                </c:pt>
                <c:pt idx="231">
                  <c:v>40.436597127145902</c:v>
                </c:pt>
                <c:pt idx="232">
                  <c:v>40.474194387653256</c:v>
                </c:pt>
                <c:pt idx="233">
                  <c:v>40.510267787855362</c:v>
                </c:pt>
                <c:pt idx="234">
                  <c:v>40.544815969582572</c:v>
                </c:pt>
                <c:pt idx="235">
                  <c:v>40.577837632089953</c:v>
                </c:pt>
                <c:pt idx="236">
                  <c:v>40.60933153210631</c:v>
                </c:pt>
                <c:pt idx="237">
                  <c:v>40.639296483880926</c:v>
                </c:pt>
                <c:pt idx="238">
                  <c:v>40.667731359228291</c:v>
                </c:pt>
                <c:pt idx="239">
                  <c:v>40.694635087570497</c:v>
                </c:pt>
                <c:pt idx="240">
                  <c:v>40.720006655977599</c:v>
                </c:pt>
                <c:pt idx="241">
                  <c:v>40.743845109205729</c:v>
                </c:pt>
                <c:pt idx="242">
                  <c:v>40.766149549733065</c:v>
                </c:pt>
                <c:pt idx="243">
                  <c:v>40.786919137793632</c:v>
                </c:pt>
                <c:pt idx="244">
                  <c:v>40.806153091408895</c:v>
                </c:pt>
                <c:pt idx="245">
                  <c:v>40.823850686417238</c:v>
                </c:pt>
                <c:pt idx="246">
                  <c:v>40.840011256501192</c:v>
                </c:pt>
                <c:pt idx="247">
                  <c:v>40.854634193212547</c:v>
                </c:pt>
                <c:pt idx="248">
                  <c:v>40.867718945995243</c:v>
                </c:pt>
                <c:pt idx="249">
                  <c:v>40.879265022206113</c:v>
                </c:pt>
                <c:pt idx="250">
                  <c:v>40.889271987133426</c:v>
                </c:pt>
                <c:pt idx="251">
                  <c:v>40.897739464013256</c:v>
                </c:pt>
                <c:pt idx="252">
                  <c:v>40.904667134043642</c:v>
                </c:pt>
                <c:pt idx="253">
                  <c:v>40.910054736396646</c:v>
                </c:pt>
                <c:pt idx="254">
                  <c:v>40.913902068228111</c:v>
                </c:pt>
                <c:pt idx="255">
                  <c:v>40.916208984685333</c:v>
                </c:pt>
                <c:pt idx="256">
                  <c:v>40.916975398912527</c:v>
                </c:pt>
                <c:pt idx="257">
                  <c:v>40.916201282054061</c:v>
                </c:pt>
                <c:pt idx="258">
                  <c:v>40.913886663255575</c:v>
                </c:pt>
                <c:pt idx="259">
                  <c:v>40.910031629662861</c:v>
                </c:pt>
                <c:pt idx="260">
                  <c:v>40.904636326418569</c:v>
                </c:pt>
                <c:pt idx="261">
                  <c:v>40.897700956656813</c:v>
                </c:pt>
                <c:pt idx="262">
                  <c:v>40.889225781495412</c:v>
                </c:pt>
                <c:pt idx="263">
                  <c:v>40.879211120026184</c:v>
                </c:pt>
                <c:pt idx="264">
                  <c:v>40.867657349302817</c:v>
                </c:pt>
                <c:pt idx="265">
                  <c:v>40.854564904326757</c:v>
                </c:pt>
                <c:pt idx="266">
                  <c:v>40.839934278030775</c:v>
                </c:pt>
                <c:pt idx="267">
                  <c:v>40.82376602126044</c:v>
                </c:pt>
                <c:pt idx="268">
                  <c:v>40.806060742753395</c:v>
                </c:pt>
                <c:pt idx="269">
                  <c:v>40.786819109116351</c:v>
                </c:pt>
                <c:pt idx="270">
                  <c:v>40.766041844800114</c:v>
                </c:pt>
                <c:pt idx="271">
                  <c:v>40.743729732072211</c:v>
                </c:pt>
                <c:pt idx="272">
                  <c:v>40.71988361098748</c:v>
                </c:pt>
                <c:pt idx="273">
                  <c:v>40.694504379356445</c:v>
                </c:pt>
                <c:pt idx="274">
                  <c:v>40.667592992711484</c:v>
                </c:pt>
                <c:pt idx="275">
                  <c:v>40.639150464270898</c:v>
                </c:pt>
                <c:pt idx="276">
                  <c:v>40.609177864900715</c:v>
                </c:pt>
                <c:pt idx="277">
                  <c:v>40.577676323074407</c:v>
                </c:pt>
                <c:pt idx="278">
                  <c:v>40.544647024830361</c:v>
                </c:pt>
                <c:pt idx="279">
                  <c:v>40.510091213727307</c:v>
                </c:pt>
                <c:pt idx="280">
                  <c:v>40.474010190797387</c:v>
                </c:pt>
                <c:pt idx="281">
                  <c:v>40.436405314497271</c:v>
                </c:pt>
                <c:pt idx="282">
                  <c:v>40.397278000656939</c:v>
                </c:pt>
                <c:pt idx="283">
                  <c:v>40.356629722426419</c:v>
                </c:pt>
                <c:pt idx="284">
                  <c:v>40.314462010220304</c:v>
                </c:pt>
                <c:pt idx="285">
                  <c:v>40.270776451660126</c:v>
                </c:pt>
                <c:pt idx="286">
                  <c:v>40.225574691514623</c:v>
                </c:pt>
                <c:pt idx="287">
                  <c:v>40.178858431637707</c:v>
                </c:pt>
                <c:pt idx="288">
                  <c:v>40.130629430904555</c:v>
                </c:pt>
                <c:pt idx="289">
                  <c:v>40.080889505145237</c:v>
                </c:pt>
                <c:pt idx="290">
                  <c:v>40.02964052707641</c:v>
                </c:pt>
                <c:pt idx="291">
                  <c:v>39.976884426230839</c:v>
                </c:pt>
                <c:pt idx="292">
                  <c:v>39.922623188884678</c:v>
                </c:pt>
                <c:pt idx="293">
                  <c:v>39.866858857982749</c:v>
                </c:pt>
                <c:pt idx="294">
                  <c:v>39.809593533061602</c:v>
                </c:pt>
                <c:pt idx="295">
                  <c:v>39.750829370170479</c:v>
                </c:pt>
                <c:pt idx="296">
                  <c:v>39.690568581790082</c:v>
                </c:pt>
                <c:pt idx="297">
                  <c:v>39.628813436749361</c:v>
                </c:pt>
                <c:pt idx="298">
                  <c:v>39.565566260140045</c:v>
                </c:pt>
                <c:pt idx="299">
                  <c:v>39.500829433229079</c:v>
                </c:pt>
                <c:pt idx="300">
                  <c:v>39.434605393369011</c:v>
                </c:pt>
                <c:pt idx="301">
                  <c:v>39.366896633906222</c:v>
                </c:pt>
                <c:pt idx="302">
                  <c:v>39.297705704087008</c:v>
                </c:pt>
                <c:pt idx="303">
                  <c:v>39.227035208961667</c:v>
                </c:pt>
                <c:pt idx="304">
                  <c:v>39.154887809286365</c:v>
                </c:pt>
                <c:pt idx="305">
                  <c:v>39.081266221422958</c:v>
                </c:pt>
                <c:pt idx="306">
                  <c:v>39.006173217236771</c:v>
                </c:pt>
                <c:pt idx="307">
                  <c:v>38.92961162399218</c:v>
                </c:pt>
                <c:pt idx="308">
                  <c:v>38.851584324246204</c:v>
                </c:pt>
                <c:pt idx="309">
                  <c:v>38.772094255739944</c:v>
                </c:pt>
                <c:pt idx="310">
                  <c:v>38.691144411288022</c:v>
                </c:pt>
                <c:pt idx="311">
                  <c:v>38.608737838665839</c:v>
                </c:pt>
                <c:pt idx="312">
                  <c:v>38.524877640494879</c:v>
                </c:pt>
                <c:pt idx="313">
                  <c:v>38.439566974125874</c:v>
                </c:pt>
                <c:pt idx="314">
                  <c:v>38.352809051519934</c:v>
                </c:pt>
                <c:pt idx="315">
                  <c:v>38.264607139127591</c:v>
                </c:pt>
                <c:pt idx="316">
                  <c:v>38.174964557765868</c:v>
                </c:pt>
                <c:pt idx="317">
                  <c:v>38.083884682493192</c:v>
                </c:pt>
                <c:pt idx="318">
                  <c:v>37.991370942482391</c:v>
                </c:pt>
                <c:pt idx="319">
                  <c:v>37.897426820891475</c:v>
                </c:pt>
                <c:pt idx="320">
                  <c:v>37.802055854732657</c:v>
                </c:pt>
                <c:pt idx="321">
                  <c:v>37.705261634738989</c:v>
                </c:pt>
                <c:pt idx="322">
                  <c:v>37.607047805229364</c:v>
                </c:pt>
                <c:pt idx="323">
                  <c:v>37.507418063971144</c:v>
                </c:pt>
                <c:pt idx="324">
                  <c:v>37.406376162041063</c:v>
                </c:pt>
                <c:pt idx="325">
                  <c:v>37.303925903683904</c:v>
                </c:pt>
                <c:pt idx="326">
                  <c:v>37.200071146169336</c:v>
                </c:pt>
                <c:pt idx="327">
                  <c:v>37.094815799646646</c:v>
                </c:pt>
                <c:pt idx="328">
                  <c:v>36.988163826997543</c:v>
                </c:pt>
                <c:pt idx="329">
                  <c:v>36.880119243686934</c:v>
                </c:pt>
                <c:pt idx="330">
                  <c:v>36.770686117611774</c:v>
                </c:pt>
                <c:pt idx="331">
                  <c:v>36.659868568947871</c:v>
                </c:pt>
                <c:pt idx="332">
                  <c:v>36.547670769994781</c:v>
                </c:pt>
                <c:pt idx="333">
                  <c:v>36.434096945018752</c:v>
                </c:pt>
                <c:pt idx="334">
                  <c:v>36.319151370093593</c:v>
                </c:pt>
                <c:pt idx="335">
                  <c:v>36.202838372939766</c:v>
                </c:pt>
                <c:pt idx="336">
                  <c:v>36.085162332761406</c:v>
                </c:pt>
                <c:pt idx="337">
                  <c:v>35.966127680081449</c:v>
                </c:pt>
                <c:pt idx="338">
                  <c:v>35.845738896574815</c:v>
                </c:pt>
                <c:pt idx="339">
                  <c:v>35.724000514899686</c:v>
                </c:pt>
                <c:pt idx="340">
                  <c:v>35.600917118526866</c:v>
                </c:pt>
                <c:pt idx="341">
                  <c:v>35.476493341567142</c:v>
                </c:pt>
                <c:pt idx="342">
                  <c:v>35.350733868596905</c:v>
                </c:pt>
                <c:pt idx="343">
                  <c:v>35.223643434481701</c:v>
                </c:pt>
                <c:pt idx="344">
                  <c:v>35.095226824198001</c:v>
                </c:pt>
                <c:pt idx="345">
                  <c:v>34.96548887265304</c:v>
                </c:pt>
                <c:pt idx="346">
                  <c:v>34.834434464502756</c:v>
                </c:pt>
                <c:pt idx="347">
                  <c:v>34.702068533967925</c:v>
                </c:pt>
                <c:pt idx="348">
                  <c:v>34.568396064648333</c:v>
                </c:pt>
                <c:pt idx="349">
                  <c:v>34.433422089335231</c:v>
                </c:pt>
                <c:pt idx="350">
                  <c:v>34.297151689821717</c:v>
                </c:pt>
                <c:pt idx="351">
                  <c:v>34.159589996711532</c:v>
                </c:pt>
                <c:pt idx="352">
                  <c:v>34.020742189225835</c:v>
                </c:pt>
                <c:pt idx="353">
                  <c:v>33.880613495008198</c:v>
                </c:pt>
                <c:pt idx="354">
                  <c:v>33.739209189927799</c:v>
                </c:pt>
                <c:pt idx="355">
                  <c:v>33.596534597880776</c:v>
                </c:pt>
                <c:pt idx="356">
                  <c:v>33.45259509058981</c:v>
                </c:pt>
                <c:pt idx="357">
                  <c:v>33.307396087401834</c:v>
                </c:pt>
                <c:pt idx="358">
                  <c:v>33.160943055084026</c:v>
                </c:pt>
                <c:pt idx="359">
                  <c:v>33.01324150761797</c:v>
                </c:pt>
                <c:pt idx="360">
                  <c:v>32.86429700599205</c:v>
                </c:pt>
                <c:pt idx="361">
                  <c:v>32.714115157992111</c:v>
                </c:pt>
                <c:pt idx="362">
                  <c:v>32.562701617990271</c:v>
                </c:pt>
                <c:pt idx="363">
                  <c:v>32.410062086732076</c:v>
                </c:pt>
                <c:pt idx="364">
                  <c:v>32.256202311121847</c:v>
                </c:pt>
                <c:pt idx="365">
                  <c:v>32.101128084006326</c:v>
                </c:pt>
                <c:pt idx="366">
                  <c:v>31.944845243956539</c:v>
                </c:pt>
                <c:pt idx="367">
                  <c:v>31.787359675048009</c:v>
                </c:pt>
                <c:pt idx="368">
                  <c:v>31.628677306639194</c:v>
                </c:pt>
                <c:pt idx="369">
                  <c:v>31.468804113148273</c:v>
                </c:pt>
                <c:pt idx="370">
                  <c:v>31.307746113828166</c:v>
                </c:pt>
                <c:pt idx="371">
                  <c:v>31.14550937253998</c:v>
                </c:pt>
                <c:pt idx="372">
                  <c:v>30.982099997524607</c:v>
                </c:pt>
                <c:pt idx="373">
                  <c:v>30.817524141172829</c:v>
                </c:pt>
                <c:pt idx="374">
                  <c:v>30.651787999793626</c:v>
                </c:pt>
                <c:pt idx="375">
                  <c:v>30.48489781338094</c:v>
                </c:pt>
                <c:pt idx="376">
                  <c:v>30.316859865378667</c:v>
                </c:pt>
                <c:pt idx="377">
                  <c:v>30.147680482444152</c:v>
                </c:pt>
                <c:pt idx="378">
                  <c:v>29.97736603420995</c:v>
                </c:pt>
                <c:pt idx="379">
                  <c:v>29.805922933044002</c:v>
                </c:pt>
                <c:pt idx="380">
                  <c:v>29.633357633808252</c:v>
                </c:pt>
                <c:pt idx="381">
                  <c:v>29.459676633615565</c:v>
                </c:pt>
                <c:pt idx="382">
                  <c:v>29.28488647158516</c:v>
                </c:pt>
                <c:pt idx="383">
                  <c:v>29.108993728596367</c:v>
                </c:pt>
                <c:pt idx="384">
                  <c:v>28.932005027040901</c:v>
                </c:pt>
                <c:pt idx="385">
                  <c:v>28.753927030573475</c:v>
                </c:pt>
                <c:pt idx="386">
                  <c:v>28.574766443860966</c:v>
                </c:pt>
                <c:pt idx="387">
                  <c:v>28.394530012329941</c:v>
                </c:pt>
                <c:pt idx="388">
                  <c:v>28.213224521912721</c:v>
                </c:pt>
                <c:pt idx="389">
                  <c:v>28.030856798791863</c:v>
                </c:pt>
                <c:pt idx="390">
                  <c:v>27.847433709143171</c:v>
                </c:pt>
                <c:pt idx="391">
                  <c:v>27.662962158877175</c:v>
                </c:pt>
                <c:pt idx="392">
                  <c:v>27.477449093379143</c:v>
                </c:pt>
                <c:pt idx="393">
                  <c:v>27.290901497247546</c:v>
                </c:pt>
                <c:pt idx="394">
                  <c:v>27.103326394031122</c:v>
                </c:pt>
                <c:pt idx="395">
                  <c:v>26.914730845964421</c:v>
                </c:pt>
                <c:pt idx="396">
                  <c:v>26.725121953701908</c:v>
                </c:pt>
                <c:pt idx="397">
                  <c:v>26.534506856050662</c:v>
                </c:pt>
                <c:pt idx="398">
                  <c:v>26.342892729701518</c:v>
                </c:pt>
                <c:pt idx="399">
                  <c:v>26.150286788958944</c:v>
                </c:pt>
                <c:pt idx="400">
                  <c:v>25.956696285469384</c:v>
                </c:pt>
                <c:pt idx="401">
                  <c:v>25.762128507948226</c:v>
                </c:pt>
                <c:pt idx="402">
                  <c:v>25.566590781905404</c:v>
                </c:pt>
                <c:pt idx="403">
                  <c:v>25.370090469369572</c:v>
                </c:pt>
                <c:pt idx="404">
                  <c:v>25.172634968610932</c:v>
                </c:pt>
                <c:pt idx="405">
                  <c:v>24.974231713862689</c:v>
                </c:pt>
                <c:pt idx="406">
                  <c:v>24.774888175041127</c:v>
                </c:pt>
                <c:pt idx="407">
                  <c:v>24.574611857464408</c:v>
                </c:pt>
                <c:pt idx="408">
                  <c:v>24.373410301569976</c:v>
                </c:pt>
                <c:pt idx="409">
                  <c:v>24.171291082630624</c:v>
                </c:pt>
                <c:pt idx="410">
                  <c:v>23.96826181046935</c:v>
                </c:pt>
                <c:pt idx="411">
                  <c:v>23.764330129172791</c:v>
                </c:pt>
                <c:pt idx="412">
                  <c:v>23.559503716803452</c:v>
                </c:pt>
                <c:pt idx="413">
                  <c:v>23.353790285110595</c:v>
                </c:pt>
                <c:pt idx="414">
                  <c:v>23.147197579239936</c:v>
                </c:pt>
                <c:pt idx="415">
                  <c:v>22.939733377442003</c:v>
                </c:pt>
                <c:pt idx="416">
                  <c:v>22.731405490779284</c:v>
                </c:pt>
                <c:pt idx="417">
                  <c:v>22.522221762832167</c:v>
                </c:pt>
                <c:pt idx="418">
                  <c:v>22.312190069403592</c:v>
                </c:pt>
                <c:pt idx="419">
                  <c:v>22.101318318222567</c:v>
                </c:pt>
                <c:pt idx="420">
                  <c:v>21.889614448646391</c:v>
                </c:pt>
                <c:pt idx="421">
                  <c:v>21.677086431361776</c:v>
                </c:pt>
                <c:pt idx="422">
                  <c:v>21.463742268084737</c:v>
                </c:pt>
                <c:pt idx="423">
                  <c:v>21.24958999125932</c:v>
                </c:pt>
                <c:pt idx="424">
                  <c:v>21.034637663755181</c:v>
                </c:pt>
                <c:pt idx="425">
                  <c:v>20.818893378564034</c:v>
                </c:pt>
                <c:pt idx="426">
                  <c:v>20.60236525849491</c:v>
                </c:pt>
                <c:pt idx="427">
                  <c:v>20.385061455868385</c:v>
                </c:pt>
                <c:pt idx="428">
                  <c:v>20.166990152209593</c:v>
                </c:pt>
                <c:pt idx="429">
                  <c:v>19.948159557940222</c:v>
                </c:pt>
                <c:pt idx="430">
                  <c:v>19.728577912069387</c:v>
                </c:pt>
                <c:pt idx="431">
                  <c:v>19.508253481883404</c:v>
                </c:pt>
                <c:pt idx="432">
                  <c:v>19.287194562634568</c:v>
                </c:pt>
                <c:pt idx="433">
                  <c:v>19.065409477228791</c:v>
                </c:pt>
                <c:pt idx="434">
                  <c:v>18.842906575912281</c:v>
                </c:pt>
                <c:pt idx="435">
                  <c:v>18.619694235957137</c:v>
                </c:pt>
                <c:pt idx="436">
                  <c:v>13.872710628973985</c:v>
                </c:pt>
                <c:pt idx="437">
                  <c:v>13.70332973809621</c:v>
                </c:pt>
                <c:pt idx="438">
                  <c:v>13.533432914522219</c:v>
                </c:pt>
                <c:pt idx="439">
                  <c:v>13.363026554896331</c:v>
                </c:pt>
                <c:pt idx="440">
                  <c:v>13.192117075046973</c:v>
                </c:pt>
                <c:pt idx="441">
                  <c:v>13.020710909745146</c:v>
                </c:pt>
                <c:pt idx="442">
                  <c:v>12.848814512462136</c:v>
                </c:pt>
                <c:pt idx="443">
                  <c:v>12.676434355126549</c:v>
                </c:pt>
                <c:pt idx="444">
                  <c:v>12.503576927880637</c:v>
                </c:pt>
                <c:pt idx="445">
                  <c:v>12.330248738835948</c:v>
                </c:pt>
                <c:pt idx="446">
                  <c:v>12.15645631382829</c:v>
                </c:pt>
                <c:pt idx="447">
                  <c:v>11.982206196172037</c:v>
                </c:pt>
                <c:pt idx="448">
                  <c:v>11.807504946413763</c:v>
                </c:pt>
                <c:pt idx="449">
                  <c:v>11.632359142085253</c:v>
                </c:pt>
                <c:pt idx="450">
                  <c:v>11.456775377455831</c:v>
                </c:pt>
                <c:pt idx="451">
                  <c:v>11.280760263284115</c:v>
                </c:pt>
                <c:pt idx="452">
                  <c:v>11.104320426569105</c:v>
                </c:pt>
                <c:pt idx="453">
                  <c:v>10.927462510300671</c:v>
                </c:pt>
                <c:pt idx="454">
                  <c:v>10.750193173209453</c:v>
                </c:pt>
                <c:pt idx="455">
                  <c:v>10.572519089516152</c:v>
                </c:pt>
                <c:pt idx="456">
                  <c:v>10.394446948680251</c:v>
                </c:pt>
                <c:pt idx="457">
                  <c:v>10.215983455148153</c:v>
                </c:pt>
                <c:pt idx="458">
                  <c:v>10.037135328100753</c:v>
                </c:pt>
                <c:pt idx="459">
                  <c:v>9.857909301200463</c:v>
                </c:pt>
                <c:pt idx="460">
                  <c:v>9.6783121223376956</c:v>
                </c:pt>
                <c:pt idx="461">
                  <c:v>9.4983505533767847</c:v>
                </c:pt>
                <c:pt idx="462">
                  <c:v>9.3180313699014263</c:v>
                </c:pt>
                <c:pt idx="463">
                  <c:v>9.137361360959563</c:v>
                </c:pt>
                <c:pt idx="464">
                  <c:v>8.9563473288077642</c:v>
                </c:pt>
                <c:pt idx="465">
                  <c:v>8.7749960886551452</c:v>
                </c:pt>
                <c:pt idx="466">
                  <c:v>8.5933144684067493</c:v>
                </c:pt>
                <c:pt idx="467">
                  <c:v>8.411309308406496</c:v>
                </c:pt>
                <c:pt idx="468">
                  <c:v>8.2289874611796243</c:v>
                </c:pt>
                <c:pt idx="469">
                  <c:v>8.046355791174701</c:v>
                </c:pt>
                <c:pt idx="470">
                  <c:v>7.8634211745051816</c:v>
                </c:pt>
                <c:pt idx="471">
                  <c:v>7.6801904986905072</c:v>
                </c:pt>
                <c:pt idx="472">
                  <c:v>7.4966706623967987</c:v>
                </c:pt>
                <c:pt idx="473">
                  <c:v>7.3128685751771165</c:v>
                </c:pt>
                <c:pt idx="474">
                  <c:v>7.1287911572113174</c:v>
                </c:pt>
                <c:pt idx="475">
                  <c:v>6.944445339045509</c:v>
                </c:pt>
                <c:pt idx="476">
                  <c:v>6.7598380613311111</c:v>
                </c:pt>
                <c:pt idx="477">
                  <c:v>6.5749762745635412</c:v>
                </c:pt>
                <c:pt idx="478">
                  <c:v>6.3898669388205223</c:v>
                </c:pt>
                <c:pt idx="479">
                  <c:v>6.2045170235000429</c:v>
                </c:pt>
                <c:pt idx="480">
                  <c:v>6.0189335070579499</c:v>
                </c:pt>
                <c:pt idx="481">
                  <c:v>5.8331233767452142</c:v>
                </c:pt>
                <c:pt idx="482">
                  <c:v>5.6470936283448578</c:v>
                </c:pt>
                <c:pt idx="483">
                  <c:v>5.4608512659085608</c:v>
                </c:pt>
                <c:pt idx="484">
                  <c:v>5.2744033014929554</c:v>
                </c:pt>
                <c:pt idx="485">
                  <c:v>5.0877567548956266</c:v>
                </c:pt>
                <c:pt idx="486">
                  <c:v>4.9009186533908107</c:v>
                </c:pt>
                <c:pt idx="487">
                  <c:v>4.7138960314648202</c:v>
                </c:pt>
                <c:pt idx="488">
                  <c:v>4.5266959305511909</c:v>
                </c:pt>
                <c:pt idx="489">
                  <c:v>4.339325398765574</c:v>
                </c:pt>
                <c:pt idx="490">
                  <c:v>4.1517914906403721</c:v>
                </c:pt>
                <c:pt idx="491">
                  <c:v>3.9641012668591338</c:v>
                </c:pt>
                <c:pt idx="492">
                  <c:v>3.7762617939907184</c:v>
                </c:pt>
                <c:pt idx="493">
                  <c:v>3.5882801442232424</c:v>
                </c:pt>
                <c:pt idx="494">
                  <c:v>3.4001633950978012</c:v>
                </c:pt>
                <c:pt idx="495">
                  <c:v>3.2119186292420081</c:v>
                </c:pt>
                <c:pt idx="496">
                  <c:v>3.0235529341033267</c:v>
                </c:pt>
                <c:pt idx="497">
                  <c:v>2.8350734016822288</c:v>
                </c:pt>
                <c:pt idx="498">
                  <c:v>2.6464871282651794</c:v>
                </c:pt>
                <c:pt idx="499">
                  <c:v>2.4578012141574601</c:v>
                </c:pt>
                <c:pt idx="500">
                  <c:v>2.2690227634158404</c:v>
                </c:pt>
                <c:pt idx="501">
                  <c:v>2.0801588835811118</c:v>
                </c:pt>
                <c:pt idx="502">
                  <c:v>1.8912166854104839</c:v>
                </c:pt>
                <c:pt idx="503">
                  <c:v>1.7022032826098659</c:v>
                </c:pt>
                <c:pt idx="504">
                  <c:v>1.5131257915660337</c:v>
                </c:pt>
                <c:pt idx="505">
                  <c:v>1.3239913310786953</c:v>
                </c:pt>
                <c:pt idx="506">
                  <c:v>1.1348070220924695</c:v>
                </c:pt>
                <c:pt idx="507">
                  <c:v>0.94557998742877791</c:v>
                </c:pt>
                <c:pt idx="508">
                  <c:v>0.75631735151767232</c:v>
                </c:pt>
                <c:pt idx="509">
                  <c:v>0.56702624012959724</c:v>
                </c:pt>
                <c:pt idx="510">
                  <c:v>0.37771378010710366</c:v>
                </c:pt>
                <c:pt idx="511">
                  <c:v>0.18838709909652232</c:v>
                </c:pt>
                <c:pt idx="512">
                  <c:v>-9.4667472039350266E-4</c:v>
                </c:pt>
                <c:pt idx="513">
                  <c:v>-0.19028041289484501</c:v>
                </c:pt>
                <c:pt idx="514">
                  <c:v>-0.37960698697937539</c:v>
                </c:pt>
                <c:pt idx="515">
                  <c:v>-0.5689192687962572</c:v>
                </c:pt>
                <c:pt idx="516">
                  <c:v>-0.75821013070586907</c:v>
                </c:pt>
                <c:pt idx="517">
                  <c:v>-0.94747244587505297</c:v>
                </c:pt>
                <c:pt idx="518">
                  <c:v>-1.1366990885454404</c:v>
                </c:pt>
                <c:pt idx="519">
                  <c:v>-1.3258829343017384</c:v>
                </c:pt>
                <c:pt idx="520">
                  <c:v>-1.5150168603399652</c:v>
                </c:pt>
                <c:pt idx="521">
                  <c:v>-1.7040937457356251</c:v>
                </c:pt>
                <c:pt idx="522">
                  <c:v>-1.8931064717118122</c:v>
                </c:pt>
                <c:pt idx="523">
                  <c:v>-2.0820479219072334</c:v>
                </c:pt>
                <c:pt idx="524">
                  <c:v>-2.2709109826441414</c:v>
                </c:pt>
                <c:pt idx="525">
                  <c:v>-2.4596885431961648</c:v>
                </c:pt>
                <c:pt idx="526">
                  <c:v>-2.648373496056029</c:v>
                </c:pt>
                <c:pt idx="527">
                  <c:v>-2.8369587372031551</c:v>
                </c:pt>
                <c:pt idx="528">
                  <c:v>-3.0254371663711255</c:v>
                </c:pt>
                <c:pt idx="529">
                  <c:v>-3.2138016873150148</c:v>
                </c:pt>
                <c:pt idx="530">
                  <c:v>-3.4020452080785581</c:v>
                </c:pt>
                <c:pt idx="531">
                  <c:v>-3.5901606412611708</c:v>
                </c:pt>
                <c:pt idx="532">
                  <c:v>-3.7781409042847862</c:v>
                </c:pt>
                <c:pt idx="533">
                  <c:v>-3.9659789196605169</c:v>
                </c:pt>
                <c:pt idx="534">
                  <c:v>-4.1536676152551237</c:v>
                </c:pt>
                <c:pt idx="535">
                  <c:v>-4.3411999245572837</c:v>
                </c:pt>
                <c:pt idx="536">
                  <c:v>-4.5285687869436426</c:v>
                </c:pt>
                <c:pt idx="537">
                  <c:v>-4.7157671479446535</c:v>
                </c:pt>
                <c:pt idx="538">
                  <c:v>-4.9027879595101709</c:v>
                </c:pt>
                <c:pt idx="539">
                  <c:v>-5.0896241802748206</c:v>
                </c:pt>
                <c:pt idx="540">
                  <c:v>-5.2762687758230991</c:v>
                </c:pt>
                <c:pt idx="541">
                  <c:v>-5.4627147189542287</c:v>
                </c:pt>
                <c:pt idx="542">
                  <c:v>-5.6489549899467262</c:v>
                </c:pt>
                <c:pt idx="543">
                  <c:v>-5.8349825768227017</c:v>
                </c:pt>
                <c:pt idx="544">
                  <c:v>-6.0207904756118564</c:v>
                </c:pt>
                <c:pt idx="545">
                  <c:v>-6.2063716906151871</c:v>
                </c:pt>
                <c:pt idx="546">
                  <c:v>-6.3917192346683729</c:v>
                </c:pt>
                <c:pt idx="547">
                  <c:v>-6.5768261294048429</c:v>
                </c:pt>
                <c:pt idx="548">
                  <c:v>-6.7616854055185156</c:v>
                </c:pt>
                <c:pt idx="549">
                  <c:v>-6.9462901030261923</c:v>
                </c:pt>
                <c:pt idx="550">
                  <c:v>-7.130633271529601</c:v>
                </c:pt>
                <c:pt idx="551">
                  <c:v>-7.314707970477083</c:v>
                </c:pt>
                <c:pt idx="552">
                  <c:v>-7.4985072694249046</c:v>
                </c:pt>
                <c:pt idx="553">
                  <c:v>-7.6820242482981849</c:v>
                </c:pt>
                <c:pt idx="554">
                  <c:v>-7.8652519976514448</c:v>
                </c:pt>
                <c:pt idx="555">
                  <c:v>-8.0481836189287481</c:v>
                </c:pt>
                <c:pt idx="556">
                  <c:v>-8.2308122247234259</c:v>
                </c:pt>
                <c:pt idx="557">
                  <c:v>-8.4131309390373961</c:v>
                </c:pt>
                <c:pt idx="558">
                  <c:v>-8.5951328975400472</c:v>
                </c:pt>
                <c:pt idx="559">
                  <c:v>-8.7768112478266715</c:v>
                </c:pt>
                <c:pt idx="560">
                  <c:v>-8.9581591496764705</c:v>
                </c:pt>
                <c:pt idx="561">
                  <c:v>-9.1391697753100818</c:v>
                </c:pt>
                <c:pt idx="562">
                  <c:v>-9.3198363096466537</c:v>
                </c:pt>
                <c:pt idx="563">
                  <c:v>-9.5001519505604293</c:v>
                </c:pt>
                <c:pt idx="564">
                  <c:v>-9.6801099091368439</c:v>
                </c:pt>
                <c:pt idx="565">
                  <c:v>-9.8597034099281409</c:v>
                </c:pt>
                <c:pt idx="566">
                  <c:v>-10.03892569120846</c:v>
                </c:pt>
                <c:pt idx="567">
                  <c:v>-10.217770005228417</c:v>
                </c:pt>
                <c:pt idx="568">
                  <c:v>-10.396229618469153</c:v>
                </c:pt>
                <c:pt idx="569">
                  <c:v>-10.574297811895869</c:v>
                </c:pt>
                <c:pt idx="570">
                  <c:v>-10.75196788121079</c:v>
                </c:pt>
                <c:pt idx="571">
                  <c:v>-10.929233137105568</c:v>
                </c:pt>
                <c:pt idx="572">
                  <c:v>-11.106086905513161</c:v>
                </c:pt>
                <c:pt idx="573">
                  <c:v>-11.282522527859101</c:v>
                </c:pt>
                <c:pt idx="574">
                  <c:v>-11.458533361312178</c:v>
                </c:pt>
                <c:pt idx="575">
                  <c:v>-11.634112779034574</c:v>
                </c:pt>
                <c:pt idx="576">
                  <c:v>-11.809254170431329</c:v>
                </c:pt>
                <c:pt idx="577">
                  <c:v>-11.983950941399266</c:v>
                </c:pt>
                <c:pt idx="578">
                  <c:v>-12.158196514575229</c:v>
                </c:pt>
                <c:pt idx="579">
                  <c:v>-12.331984329583738</c:v>
                </c:pt>
                <c:pt idx="580">
                  <c:v>-12.505307843283996</c:v>
                </c:pt>
                <c:pt idx="581">
                  <c:v>-12.678160530016218</c:v>
                </c:pt>
                <c:pt idx="582">
                  <c:v>-12.850535881847334</c:v>
                </c:pt>
                <c:pt idx="583">
                  <c:v>-13.022427408816023</c:v>
                </c:pt>
                <c:pt idx="584">
                  <c:v>-13.193828639177045</c:v>
                </c:pt>
                <c:pt idx="585">
                  <c:v>-13.364733119644917</c:v>
                </c:pt>
                <c:pt idx="586">
                  <c:v>-13.53513441563687</c:v>
                </c:pt>
                <c:pt idx="587">
                  <c:v>-13.705026111515119</c:v>
                </c:pt>
                <c:pt idx="588">
                  <c:v>-13.874401810828401</c:v>
                </c:pt>
                <c:pt idx="589">
                  <c:v>-14.043255136552819</c:v>
                </c:pt>
                <c:pt idx="590">
                  <c:v>-14.211579731331938</c:v>
                </c:pt>
                <c:pt idx="591">
                  <c:v>-14.379369257716112</c:v>
                </c:pt>
                <c:pt idx="592">
                  <c:v>-14.546617398401137</c:v>
                </c:pt>
                <c:pt idx="593">
                  <c:v>-14.713317856466052</c:v>
                </c:pt>
                <c:pt idx="594">
                  <c:v>-14.879464355610247</c:v>
                </c:pt>
                <c:pt idx="595">
                  <c:v>-15.045050640389764</c:v>
                </c:pt>
                <c:pt idx="596">
                  <c:v>-15.210070476452803</c:v>
                </c:pt>
                <c:pt idx="597">
                  <c:v>-15.374517650774459</c:v>
                </c:pt>
                <c:pt idx="598">
                  <c:v>-20.604534392933736</c:v>
                </c:pt>
                <c:pt idx="599">
                  <c:v>-20.821054714959136</c:v>
                </c:pt>
                <c:pt idx="600">
                  <c:v>-21.036791120731884</c:v>
                </c:pt>
                <c:pt idx="601">
                  <c:v>-21.251735487739602</c:v>
                </c:pt>
                <c:pt idx="602">
                  <c:v>-21.465879723290286</c:v>
                </c:pt>
                <c:pt idx="603">
                  <c:v>-21.679215764817044</c:v>
                </c:pt>
                <c:pt idx="604">
                  <c:v>-21.89173558018161</c:v>
                </c:pt>
                <c:pt idx="605">
                  <c:v>-22.103431167976776</c:v>
                </c:pt>
                <c:pt idx="606">
                  <c:v>-22.31429455782764</c:v>
                </c:pt>
                <c:pt idx="607">
                  <c:v>-22.524317810691699</c:v>
                </c:pt>
                <c:pt idx="608">
                  <c:v>-22.733493019157748</c:v>
                </c:pt>
                <c:pt idx="609">
                  <c:v>-22.941812307743596</c:v>
                </c:pt>
                <c:pt idx="610">
                  <c:v>-23.149267833192582</c:v>
                </c:pt>
                <c:pt idx="611">
                  <c:v>-23.35585178476888</c:v>
                </c:pt>
                <c:pt idx="612">
                  <c:v>-23.561556384551562</c:v>
                </c:pt>
                <c:pt idx="613">
                  <c:v>-23.766373887727436</c:v>
                </c:pt>
                <c:pt idx="614">
                  <c:v>-23.970296582882675</c:v>
                </c:pt>
                <c:pt idx="615">
                  <c:v>-24.1733167922931</c:v>
                </c:pt>
                <c:pt idx="616">
                  <c:v>-24.375426872213286</c:v>
                </c:pt>
                <c:pt idx="617">
                  <c:v>-24.576619213164328</c:v>
                </c:pt>
                <c:pt idx="618">
                  <c:v>-24.776886240220367</c:v>
                </c:pt>
                <c:pt idx="619">
                  <c:v>-24.976220413293763</c:v>
                </c:pt>
                <c:pt idx="620">
                  <c:v>-25.174614227418971</c:v>
                </c:pt>
                <c:pt idx="621">
                  <c:v>-25.372060213035137</c:v>
                </c:pt>
                <c:pt idx="622">
                  <c:v>-25.568550936267314</c:v>
                </c:pt>
                <c:pt idx="623">
                  <c:v>-25.764078999206333</c:v>
                </c:pt>
                <c:pt idx="624">
                  <c:v>-25.958637040187362</c:v>
                </c:pt>
                <c:pt idx="625">
                  <c:v>-26.152217734067047</c:v>
                </c:pt>
                <c:pt idx="626">
                  <c:v>-26.344813792499338</c:v>
                </c:pt>
                <c:pt idx="627">
                  <c:v>-26.536417964209853</c:v>
                </c:pt>
                <c:pt idx="628">
                  <c:v>-26.727023035268932</c:v>
                </c:pt>
                <c:pt idx="629">
                  <c:v>-26.916621829363216</c:v>
                </c:pt>
                <c:pt idx="630">
                  <c:v>-27.105207208065856</c:v>
                </c:pt>
                <c:pt idx="631">
                  <c:v>-27.292772071105244</c:v>
                </c:pt>
                <c:pt idx="632">
                  <c:v>-27.479309356632385</c:v>
                </c:pt>
                <c:pt idx="633">
                  <c:v>-27.664812041486734</c:v>
                </c:pt>
                <c:pt idx="634">
                  <c:v>-27.849273141460642</c:v>
                </c:pt>
                <c:pt idx="635">
                  <c:v>-28.032685711562319</c:v>
                </c:pt>
                <c:pt idx="636">
                  <c:v>-28.215042846277278</c:v>
                </c:pt>
                <c:pt idx="637">
                  <c:v>-28.396337679828378</c:v>
                </c:pt>
                <c:pt idx="638">
                  <c:v>-28.576563386434298</c:v>
                </c:pt>
                <c:pt idx="639">
                  <c:v>-28.755713180566502</c:v>
                </c:pt>
                <c:pt idx="640">
                  <c:v>-28.933780317204771</c:v>
                </c:pt>
                <c:pt idx="641">
                  <c:v>-29.11075809209111</c:v>
                </c:pt>
                <c:pt idx="642">
                  <c:v>-29.286639841982183</c:v>
                </c:pt>
                <c:pt idx="643">
                  <c:v>-29.461418944900181</c:v>
                </c:pt>
                <c:pt idx="644">
                  <c:v>-29.635088820382144</c:v>
                </c:pt>
                <c:pt idx="645">
                  <c:v>-29.807642929727702</c:v>
                </c:pt>
                <c:pt idx="646">
                  <c:v>-29.979074776245284</c:v>
                </c:pt>
                <c:pt idx="647">
                  <c:v>-30.149377905496699</c:v>
                </c:pt>
                <c:pt idx="648">
                  <c:v>-30.318545905540155</c:v>
                </c:pt>
                <c:pt idx="649">
                  <c:v>-30.486572407171671</c:v>
                </c:pt>
                <c:pt idx="650">
                  <c:v>-30.653451084164864</c:v>
                </c:pt>
                <c:pt idx="651">
                  <c:v>-30.819175653509149</c:v>
                </c:pt>
                <c:pt idx="652">
                  <c:v>-30.983739875646307</c:v>
                </c:pt>
                <c:pt idx="653">
                  <c:v>-31.147137554705377</c:v>
                </c:pt>
                <c:pt idx="654">
                  <c:v>-31.309362538735918</c:v>
                </c:pt>
                <c:pt idx="655">
                  <c:v>-31.470408719939702</c:v>
                </c:pt>
                <c:pt idx="656">
                  <c:v>-31.63027003490059</c:v>
                </c:pt>
                <c:pt idx="657">
                  <c:v>-31.788940464812882</c:v>
                </c:pt>
                <c:pt idx="658">
                  <c:v>-31.946414035707889</c:v>
                </c:pt>
                <c:pt idx="659">
                  <c:v>-32.102684818678874</c:v>
                </c:pt>
                <c:pt idx="660">
                  <c:v>-32.257746930104261</c:v>
                </c:pt>
                <c:pt idx="661">
                  <c:v>-32.411594531869191</c:v>
                </c:pt>
                <c:pt idx="662">
                  <c:v>-32.564221831585265</c:v>
                </c:pt>
                <c:pt idx="663">
                  <c:v>-32.71562308280869</c:v>
                </c:pt>
                <c:pt idx="664">
                  <c:v>-32.865792585256592</c:v>
                </c:pt>
                <c:pt idx="665">
                  <c:v>-33.014724685021648</c:v>
                </c:pt>
                <c:pt idx="666">
                  <c:v>-33.162413774784966</c:v>
                </c:pt>
                <c:pt idx="667">
                  <c:v>-33.308854294027185</c:v>
                </c:pt>
                <c:pt idx="668">
                  <c:v>-33.454040729237846</c:v>
                </c:pt>
                <c:pt idx="669">
                  <c:v>-33.597967614122958</c:v>
                </c:pt>
                <c:pt idx="670">
                  <c:v>-33.740629529810811</c:v>
                </c:pt>
                <c:pt idx="671">
                  <c:v>-33.882021105056012</c:v>
                </c:pt>
                <c:pt idx="672">
                  <c:v>-34.022137016441697</c:v>
                </c:pt>
                <c:pt idx="673">
                  <c:v>-34.160971988579945</c:v>
                </c:pt>
                <c:pt idx="674">
                  <c:v>-34.298520794310463</c:v>
                </c:pt>
                <c:pt idx="675">
                  <c:v>-34.434778254897282</c:v>
                </c:pt>
                <c:pt idx="676">
                  <c:v>-34.569739240223846</c:v>
                </c:pt>
                <c:pt idx="677">
                  <c:v>-34.70339866898609</c:v>
                </c:pt>
                <c:pt idx="678">
                  <c:v>-34.835751508883774</c:v>
                </c:pt>
                <c:pt idx="679">
                  <c:v>-34.96679277680996</c:v>
                </c:pt>
                <c:pt idx="680">
                  <c:v>-35.096517539038615</c:v>
                </c:pt>
                <c:pt idx="681">
                  <c:v>-35.224920911410372</c:v>
                </c:pt>
                <c:pt idx="682">
                  <c:v>-35.351998059516404</c:v>
                </c:pt>
                <c:pt idx="683">
                  <c:v>-35.47774419888048</c:v>
                </c:pt>
                <c:pt idx="684">
                  <c:v>-35.602154595139034</c:v>
                </c:pt>
                <c:pt idx="685">
                  <c:v>-35.725224564219502</c:v>
                </c:pt>
                <c:pt idx="686">
                  <c:v>-35.846949472516592</c:v>
                </c:pt>
                <c:pt idx="687">
                  <c:v>-35.967324737066797</c:v>
                </c:pt>
                <c:pt idx="688">
                  <c:v>-36.08634582572094</c:v>
                </c:pt>
                <c:pt idx="689">
                  <c:v>-36.204008257314769</c:v>
                </c:pt>
                <c:pt idx="690">
                  <c:v>-36.320307601837712</c:v>
                </c:pt>
                <c:pt idx="691">
                  <c:v>-36.43523948059967</c:v>
                </c:pt>
                <c:pt idx="692">
                  <c:v>-36.548799566395843</c:v>
                </c:pt>
                <c:pt idx="693">
                  <c:v>-36.660983583669683</c:v>
                </c:pt>
                <c:pt idx="694">
                  <c:v>-36.771787308673858</c:v>
                </c:pt>
                <c:pt idx="695">
                  <c:v>-36.881206569629256</c:v>
                </c:pt>
                <c:pt idx="696">
                  <c:v>-36.989237246882098</c:v>
                </c:pt>
                <c:pt idx="697">
                  <c:v>-37.095875273058994</c:v>
                </c:pt>
                <c:pt idx="698">
                  <c:v>-37.201116633220117</c:v>
                </c:pt>
                <c:pt idx="699">
                  <c:v>-37.30495736501036</c:v>
                </c:pt>
                <c:pt idx="700">
                  <c:v>-37.407393558808479</c:v>
                </c:pt>
                <c:pt idx="701">
                  <c:v>-37.508421357874383</c:v>
                </c:pt>
                <c:pt idx="702">
                  <c:v>-37.608036958494225</c:v>
                </c:pt>
                <c:pt idx="703">
                  <c:v>-37.706236610123682</c:v>
                </c:pt>
                <c:pt idx="704">
                  <c:v>-37.803016615529195</c:v>
                </c:pt>
                <c:pt idx="705">
                  <c:v>-37.898373330927058</c:v>
                </c:pt>
                <c:pt idx="706">
                  <c:v>-37.992303166120735</c:v>
                </c:pt>
                <c:pt idx="707">
                  <c:v>-38.084802584635945</c:v>
                </c:pt>
                <c:pt idx="708">
                  <c:v>-38.175868103853837</c:v>
                </c:pt>
                <c:pt idx="709">
                  <c:v>-38.265496295142121</c:v>
                </c:pt>
                <c:pt idx="710">
                  <c:v>-38.353683783984138</c:v>
                </c:pt>
                <c:pt idx="711">
                  <c:v>-38.440427250105948</c:v>
                </c:pt>
                <c:pt idx="712">
                  <c:v>-38.525723427601271</c:v>
                </c:pt>
                <c:pt idx="713">
                  <c:v>-38.609569105054518</c:v>
                </c:pt>
                <c:pt idx="714">
                  <c:v>-38.691961125661678</c:v>
                </c:pt>
                <c:pt idx="715">
                  <c:v>-38.772896387349135</c:v>
                </c:pt>
                <c:pt idx="716">
                  <c:v>-38.852371842890534</c:v>
                </c:pt>
                <c:pt idx="717">
                  <c:v>-38.930384500021447</c:v>
                </c:pt>
                <c:pt idx="718">
                  <c:v>-39.006931421552061</c:v>
                </c:pt>
                <c:pt idx="719">
                  <c:v>-39.082009725477739</c:v>
                </c:pt>
                <c:pt idx="720">
                  <c:v>-39.155616585087593</c:v>
                </c:pt>
                <c:pt idx="721">
                  <c:v>-39.22774922907081</c:v>
                </c:pt>
                <c:pt idx="722">
                  <c:v>-39.298404941621079</c:v>
                </c:pt>
                <c:pt idx="723">
                  <c:v>-39.367581062538804</c:v>
                </c:pt>
                <c:pt idx="724">
                  <c:v>-39.435274987331255</c:v>
                </c:pt>
                <c:pt idx="725">
                  <c:v>-39.501484167310664</c:v>
                </c:pt>
                <c:pt idx="726">
                  <c:v>-39.566206109690121</c:v>
                </c:pt>
                <c:pt idx="727">
                  <c:v>-39.629438377677481</c:v>
                </c:pt>
                <c:pt idx="728">
                  <c:v>-39.691178590567119</c:v>
                </c:pt>
                <c:pt idx="729">
                  <c:v>-39.751424423829476</c:v>
                </c:pt>
                <c:pt idx="730">
                  <c:v>-39.810173609198714</c:v>
                </c:pt>
                <c:pt idx="731">
                  <c:v>-39.867423934758001</c:v>
                </c:pt>
                <c:pt idx="732">
                  <c:v>-39.923173245022824</c:v>
                </c:pt>
                <c:pt idx="733">
                  <c:v>-39.977419441022192</c:v>
                </c:pt>
                <c:pt idx="734">
                  <c:v>-40.03016048037756</c:v>
                </c:pt>
                <c:pt idx="735">
                  <c:v>-40.081394377379844</c:v>
                </c:pt>
                <c:pt idx="736">
                  <c:v>-40.131119203064117</c:v>
                </c:pt>
                <c:pt idx="737">
                  <c:v>-40.179333085282202</c:v>
                </c:pt>
                <c:pt idx="738">
                  <c:v>-40.226034208773257</c:v>
                </c:pt>
                <c:pt idx="739">
                  <c:v>-40.271220815232013</c:v>
                </c:pt>
                <c:pt idx="740">
                  <c:v>-40.314891203375062</c:v>
                </c:pt>
                <c:pt idx="741">
                  <c:v>-40.357043729004864</c:v>
                </c:pt>
                <c:pt idx="742">
                  <c:v>-40.397676805071647</c:v>
                </c:pt>
                <c:pt idx="743">
                  <c:v>-40.436788901733188</c:v>
                </c:pt>
                <c:pt idx="744">
                  <c:v>-40.474378546412389</c:v>
                </c:pt>
                <c:pt idx="745">
                  <c:v>-40.510444323852738</c:v>
                </c:pt>
                <c:pt idx="746">
                  <c:v>-40.544984876171583</c:v>
                </c:pt>
                <c:pt idx="747">
                  <c:v>-40.577998902911233</c:v>
                </c:pt>
                <c:pt idx="748">
                  <c:v>-40.609485161087974</c:v>
                </c:pt>
                <c:pt idx="749">
                  <c:v>-40.639442465238837</c:v>
                </c:pt>
                <c:pt idx="750">
                  <c:v>-40.667869687466222</c:v>
                </c:pt>
                <c:pt idx="751">
                  <c:v>-40.694765757480361</c:v>
                </c:pt>
                <c:pt idx="752">
                  <c:v>-40.72012966263965</c:v>
                </c:pt>
                <c:pt idx="753">
                  <c:v>-40.743960447988748</c:v>
                </c:pt>
                <c:pt idx="754">
                  <c:v>-40.766257216294527</c:v>
                </c:pt>
                <c:pt idx="755">
                  <c:v>-40.787019128079869</c:v>
                </c:pt>
                <c:pt idx="756">
                  <c:v>-40.806245401655261</c:v>
                </c:pt>
                <c:pt idx="757">
                  <c:v>-40.823935313148233</c:v>
                </c:pt>
                <c:pt idx="758">
                  <c:v>-40.840088196530616</c:v>
                </c:pt>
                <c:pt idx="759">
                  <c:v>-40.854703443643587</c:v>
                </c:pt>
                <c:pt idx="760">
                  <c:v>-40.867780504220605</c:v>
                </c:pt>
                <c:pt idx="761">
                  <c:v>-40.87931888590812</c:v>
                </c:pt>
                <c:pt idx="762">
                  <c:v>-40.889318154284105</c:v>
                </c:pt>
                <c:pt idx="763">
                  <c:v>-40.897777932874391</c:v>
                </c:pt>
                <c:pt idx="764">
                  <c:v>-40.904697903166891</c:v>
                </c:pt>
                <c:pt idx="765">
                  <c:v>-40.910077804623533</c:v>
                </c:pt>
                <c:pt idx="766">
                  <c:v>-40.91391743469012</c:v>
                </c:pt>
                <c:pt idx="767">
                  <c:v>-40.916216648803918</c:v>
                </c:pt>
                <c:pt idx="768">
                  <c:v>-40.916975360399128</c:v>
                </c:pt>
                <c:pt idx="769">
                  <c:v>-40.916193540910136</c:v>
                </c:pt>
                <c:pt idx="770">
                  <c:v>-40.913871219772574</c:v>
                </c:pt>
                <c:pt idx="771">
                  <c:v>-40.910008484422221</c:v>
                </c:pt>
                <c:pt idx="772">
                  <c:v>-40.904605480291728</c:v>
                </c:pt>
                <c:pt idx="773">
                  <c:v>-40.897662410805118</c:v>
                </c:pt>
                <c:pt idx="774">
                  <c:v>-40.88917953737014</c:v>
                </c:pt>
                <c:pt idx="775">
                  <c:v>-40.87915717936842</c:v>
                </c:pt>
                <c:pt idx="776">
                  <c:v>-40.867595714143448</c:v>
                </c:pt>
                <c:pt idx="777">
                  <c:v>-40.854495576986338</c:v>
                </c:pt>
                <c:pt idx="778">
                  <c:v>-40.839857261119512</c:v>
                </c:pt>
                <c:pt idx="779">
                  <c:v>-40.82368131767803</c:v>
                </c:pt>
                <c:pt idx="780">
                  <c:v>-40.805968355688918</c:v>
                </c:pt>
                <c:pt idx="781">
                  <c:v>-40.786719042048219</c:v>
                </c:pt>
                <c:pt idx="782">
                  <c:v>-40.765934101495858</c:v>
                </c:pt>
                <c:pt idx="783">
                  <c:v>-40.743614316588392</c:v>
                </c:pt>
                <c:pt idx="784">
                  <c:v>-40.719760527669514</c:v>
                </c:pt>
                <c:pt idx="785">
                  <c:v>-40.694373632838435</c:v>
                </c:pt>
                <c:pt idx="786">
                  <c:v>-40.667454587916062</c:v>
                </c:pt>
                <c:pt idx="787">
                  <c:v>-40.639004406409022</c:v>
                </c:pt>
                <c:pt idx="788">
                  <c:v>-40.609024159471495</c:v>
                </c:pt>
                <c:pt idx="789">
                  <c:v>-40.577514975864858</c:v>
                </c:pt>
                <c:pt idx="790">
                  <c:v>-40.544478041915255</c:v>
                </c:pt>
                <c:pt idx="791">
                  <c:v>-40.509914601468871</c:v>
                </c:pt>
                <c:pt idx="792">
                  <c:v>-40.473825955845115</c:v>
                </c:pt>
                <c:pt idx="793">
                  <c:v>-40.436213463787624</c:v>
                </c:pt>
                <c:pt idx="794">
                  <c:v>-40.397078541413137</c:v>
                </c:pt>
                <c:pt idx="795">
                  <c:v>-40.356422662158131</c:v>
                </c:pt>
                <c:pt idx="796">
                  <c:v>-40.314247356723385</c:v>
                </c:pt>
                <c:pt idx="797">
                  <c:v>-40.270554213016325</c:v>
                </c:pt>
                <c:pt idx="798">
                  <c:v>-40.225344876091242</c:v>
                </c:pt>
                <c:pt idx="799">
                  <c:v>-40.178621048087365</c:v>
                </c:pt>
                <c:pt idx="800">
                  <c:v>-40.130384488164765</c:v>
                </c:pt>
                <c:pt idx="801">
                  <c:v>-40.080637012438125</c:v>
                </c:pt>
                <c:pt idx="802">
                  <c:v>-40.029380493908391</c:v>
                </c:pt>
                <c:pt idx="803">
                  <c:v>-39.976616862392191</c:v>
                </c:pt>
                <c:pt idx="804">
                  <c:v>-39.922348104449242</c:v>
                </c:pt>
                <c:pt idx="805">
                  <c:v>-39.866576263307486</c:v>
                </c:pt>
                <c:pt idx="806">
                  <c:v>-39.809303438786259</c:v>
                </c:pt>
                <c:pt idx="807">
                  <c:v>-39.750531787217135</c:v>
                </c:pt>
                <c:pt idx="808">
                  <c:v>-39.690263521362802</c:v>
                </c:pt>
                <c:pt idx="809">
                  <c:v>-39.628500910333727</c:v>
                </c:pt>
                <c:pt idx="810">
                  <c:v>-39.565246279502716</c:v>
                </c:pt>
                <c:pt idx="811">
                  <c:v>-39.500502010417378</c:v>
                </c:pt>
                <c:pt idx="812">
                  <c:v>-39.434270540710479</c:v>
                </c:pt>
                <c:pt idx="813">
                  <c:v>-39.36655436400811</c:v>
                </c:pt>
                <c:pt idx="814">
                  <c:v>-39.297356029835839</c:v>
                </c:pt>
                <c:pt idx="815">
                  <c:v>-39.226678143522733</c:v>
                </c:pt>
                <c:pt idx="816">
                  <c:v>-39.154523366103234</c:v>
                </c:pt>
                <c:pt idx="817">
                  <c:v>-39.080894414216985</c:v>
                </c:pt>
                <c:pt idx="818">
                  <c:v>-39.005794060006558</c:v>
                </c:pt>
                <c:pt idx="819">
                  <c:v>-38.929225131013069</c:v>
                </c:pt>
                <c:pt idx="820">
                  <c:v>-38.851190510069713</c:v>
                </c:pt>
                <c:pt idx="821">
                  <c:v>-38.771693135193246</c:v>
                </c:pt>
                <c:pt idx="822">
                  <c:v>-38.690735999473375</c:v>
                </c:pt>
                <c:pt idx="823">
                  <c:v>-38.608322150960007</c:v>
                </c:pt>
                <c:pt idx="824">
                  <c:v>-38.524454692548588</c:v>
                </c:pt>
                <c:pt idx="825">
                  <c:v>-38.439136781863184</c:v>
                </c:pt>
                <c:pt idx="826">
                  <c:v>-38.35237163113765</c:v>
                </c:pt>
                <c:pt idx="827">
                  <c:v>-38.264162507094667</c:v>
                </c:pt>
                <c:pt idx="828">
                  <c:v>-38.174512730822777</c:v>
                </c:pt>
                <c:pt idx="829">
                  <c:v>-38.083425677651299</c:v>
                </c:pt>
                <c:pt idx="830">
                  <c:v>-37.990904777023303</c:v>
                </c:pt>
                <c:pt idx="831">
                  <c:v>-37.896953512366402</c:v>
                </c:pt>
                <c:pt idx="832">
                  <c:v>-37.80157542096174</c:v>
                </c:pt>
                <c:pt idx="833">
                  <c:v>-37.704774093810656</c:v>
                </c:pt>
                <c:pt idx="834">
                  <c:v>-37.606553175499592</c:v>
                </c:pt>
                <c:pt idx="835">
                  <c:v>-37.506916364062839</c:v>
                </c:pt>
                <c:pt idx="836">
                  <c:v>-37.405867410843307</c:v>
                </c:pt>
                <c:pt idx="837">
                  <c:v>-37.303410120351273</c:v>
                </c:pt>
                <c:pt idx="838">
                  <c:v>-37.199548350121155</c:v>
                </c:pt>
                <c:pt idx="839">
                  <c:v>-37.094286010566265</c:v>
                </c:pt>
                <c:pt idx="840">
                  <c:v>-36.987627064831614</c:v>
                </c:pt>
                <c:pt idx="841">
                  <c:v>-36.879575528644651</c:v>
                </c:pt>
                <c:pt idx="842">
                  <c:v>-36.770135470164099</c:v>
                </c:pt>
                <c:pt idx="843">
                  <c:v>-36.659311009826766</c:v>
                </c:pt>
                <c:pt idx="844">
                  <c:v>-36.547106320192455</c:v>
                </c:pt>
                <c:pt idx="845">
                  <c:v>-36.433525625786828</c:v>
                </c:pt>
                <c:pt idx="846">
                  <c:v>-36.318573202942339</c:v>
                </c:pt>
                <c:pt idx="847">
                  <c:v>-36.20225337963727</c:v>
                </c:pt>
                <c:pt idx="848">
                  <c:v>-36.084570535332773</c:v>
                </c:pt>
                <c:pt idx="849">
                  <c:v>-35.965529100807949</c:v>
                </c:pt>
                <c:pt idx="850">
                  <c:v>-35.845133557993051</c:v>
                </c:pt>
                <c:pt idx="851">
                  <c:v>-35.723388439800772</c:v>
                </c:pt>
                <c:pt idx="852">
                  <c:v>-35.600298329955521</c:v>
                </c:pt>
                <c:pt idx="853">
                  <c:v>-35.475867862820863</c:v>
                </c:pt>
                <c:pt idx="854">
                  <c:v>-35.35010172322508</c:v>
                </c:pt>
                <c:pt idx="855">
                  <c:v>-35.223004646284707</c:v>
                </c:pt>
                <c:pt idx="856">
                  <c:v>-35.094581417226323</c:v>
                </c:pt>
                <c:pt idx="857">
                  <c:v>-34.964836871206359</c:v>
                </c:pt>
                <c:pt idx="858">
                  <c:v>-34.833775893129037</c:v>
                </c:pt>
                <c:pt idx="859">
                  <c:v>-34.701403417462494</c:v>
                </c:pt>
                <c:pt idx="860">
                  <c:v>-34.567724428052948</c:v>
                </c:pt>
                <c:pt idx="861">
                  <c:v>-34.432743957937099</c:v>
                </c:pt>
                <c:pt idx="862">
                  <c:v>-34.296467089152614</c:v>
                </c:pt>
                <c:pt idx="863">
                  <c:v>-34.158898952546799</c:v>
                </c:pt>
                <c:pt idx="864">
                  <c:v>-34.020044727583397</c:v>
                </c:pt>
                <c:pt idx="865">
                  <c:v>-33.879909642147588</c:v>
                </c:pt>
                <c:pt idx="866">
                  <c:v>-33.738498972349213</c:v>
                </c:pt>
                <c:pt idx="867">
                  <c:v>-33.595818042324026</c:v>
                </c:pt>
                <c:pt idx="868">
                  <c:v>-33.451872224033337</c:v>
                </c:pt>
                <c:pt idx="869">
                  <c:v>-33.306666937061678</c:v>
                </c:pt>
                <c:pt idx="870">
                  <c:v>-33.160207648412822</c:v>
                </c:pt>
                <c:pt idx="871">
                  <c:v>-33.012499872303898</c:v>
                </c:pt>
                <c:pt idx="872">
                  <c:v>-32.863549169957821</c:v>
                </c:pt>
                <c:pt idx="873">
                  <c:v>-32.713361149393869</c:v>
                </c:pt>
                <c:pt idx="874">
                  <c:v>-32.56194146521657</c:v>
                </c:pt>
                <c:pt idx="875">
                  <c:v>-32.409295818402803</c:v>
                </c:pt>
                <c:pt idx="876">
                  <c:v>-32.255429956087127</c:v>
                </c:pt>
                <c:pt idx="877">
                  <c:v>-32.100349671345462</c:v>
                </c:pt>
                <c:pt idx="878">
                  <c:v>-31.944060802976896</c:v>
                </c:pt>
                <c:pt idx="879">
                  <c:v>-31.78656923528392</c:v>
                </c:pt>
                <c:pt idx="880">
                  <c:v>-31.627880897850858</c:v>
                </c:pt>
                <c:pt idx="881">
                  <c:v>-31.468001765320615</c:v>
                </c:pt>
                <c:pt idx="882">
                  <c:v>-31.306937857169732</c:v>
                </c:pt>
                <c:pt idx="883">
                  <c:v>-31.144695237481741</c:v>
                </c:pt>
                <c:pt idx="884">
                  <c:v>-30.981280014718902</c:v>
                </c:pt>
                <c:pt idx="885">
                  <c:v>-30.816698341492149</c:v>
                </c:pt>
                <c:pt idx="886">
                  <c:v>-30.650956414329475</c:v>
                </c:pt>
                <c:pt idx="887">
                  <c:v>-30.484060473442636</c:v>
                </c:pt>
                <c:pt idx="888">
                  <c:v>-30.316016802492214</c:v>
                </c:pt>
                <c:pt idx="889">
                  <c:v>-30.14683172835101</c:v>
                </c:pt>
                <c:pt idx="890">
                  <c:v>-29.976511620865846</c:v>
                </c:pt>
                <c:pt idx="891">
                  <c:v>-29.805062892617759</c:v>
                </c:pt>
                <c:pt idx="892">
                  <c:v>-29.632491998680528</c:v>
                </c:pt>
                <c:pt idx="893">
                  <c:v>-29.458805436377677</c:v>
                </c:pt>
                <c:pt idx="894">
                  <c:v>-29.284009745037817</c:v>
                </c:pt>
                <c:pt idx="895">
                  <c:v>-29.108111505748489</c:v>
                </c:pt>
                <c:pt idx="896">
                  <c:v>-28.931117341108319</c:v>
                </c:pt>
                <c:pt idx="897">
                  <c:v>-28.753033914977721</c:v>
                </c:pt>
                <c:pt idx="898">
                  <c:v>-28.573867932227984</c:v>
                </c:pt>
                <c:pt idx="899">
                  <c:v>-28.393626138488862</c:v>
                </c:pt>
                <c:pt idx="900">
                  <c:v>-28.212315319894532</c:v>
                </c:pt>
                <c:pt idx="901">
                  <c:v>-28.029942302828179</c:v>
                </c:pt>
                <c:pt idx="902">
                  <c:v>-27.846513953664925</c:v>
                </c:pt>
                <c:pt idx="903">
                  <c:v>-27.662037178513323</c:v>
                </c:pt>
                <c:pt idx="904">
                  <c:v>-27.476518922955339</c:v>
                </c:pt>
                <c:pt idx="905">
                  <c:v>-27.289966171784872</c:v>
                </c:pt>
                <c:pt idx="906">
                  <c:v>-27.10238594874474</c:v>
                </c:pt>
                <c:pt idx="907">
                  <c:v>-26.913785316262256</c:v>
                </c:pt>
                <c:pt idx="908">
                  <c:v>-26.724171375183321</c:v>
                </c:pt>
                <c:pt idx="909">
                  <c:v>-26.533551264505078</c:v>
                </c:pt>
                <c:pt idx="910">
                  <c:v>-26.341932161107138</c:v>
                </c:pt>
                <c:pt idx="911">
                  <c:v>-26.149321279481331</c:v>
                </c:pt>
                <c:pt idx="912">
                  <c:v>-25.955725871460139</c:v>
                </c:pt>
                <c:pt idx="913">
                  <c:v>-25.761153225943602</c:v>
                </c:pt>
                <c:pt idx="914">
                  <c:v>-25.565610668624924</c:v>
                </c:pt>
                <c:pt idx="915">
                  <c:v>-25.369105561714672</c:v>
                </c:pt>
                <c:pt idx="916">
                  <c:v>-25.171645303663556</c:v>
                </c:pt>
                <c:pt idx="917">
                  <c:v>-24.973237328883886</c:v>
                </c:pt>
                <c:pt idx="918">
                  <c:v>-24.773889107469664</c:v>
                </c:pt>
                <c:pt idx="919">
                  <c:v>-24.573608144915358</c:v>
                </c:pt>
                <c:pt idx="920">
                  <c:v>-24.372401981833271</c:v>
                </c:pt>
                <c:pt idx="921">
                  <c:v>-24.170278193669688</c:v>
                </c:pt>
                <c:pt idx="922">
                  <c:v>-23.967244390419612</c:v>
                </c:pt>
                <c:pt idx="923">
                  <c:v>-23.763308216340295</c:v>
                </c:pt>
                <c:pt idx="924">
                  <c:v>-23.558477349663381</c:v>
                </c:pt>
                <c:pt idx="925">
                  <c:v>-23.352759502305858</c:v>
                </c:pt>
                <c:pt idx="926">
                  <c:v>-23.146162419579678</c:v>
                </c:pt>
                <c:pt idx="927">
                  <c:v>-22.938693879900161</c:v>
                </c:pt>
                <c:pt idx="928">
                  <c:v>-22.730361694493116</c:v>
                </c:pt>
                <c:pt idx="929">
                  <c:v>-22.521173707100779</c:v>
                </c:pt>
                <c:pt idx="930">
                  <c:v>-22.311137793686466</c:v>
                </c:pt>
                <c:pt idx="931">
                  <c:v>-22.100261862138055</c:v>
                </c:pt>
                <c:pt idx="932">
                  <c:v>-21.888553851970251</c:v>
                </c:pt>
                <c:pt idx="933">
                  <c:v>-21.676021734025646</c:v>
                </c:pt>
                <c:pt idx="934">
                  <c:v>-21.462673510174657</c:v>
                </c:pt>
                <c:pt idx="935">
                  <c:v>-21.248517213014203</c:v>
                </c:pt>
                <c:pt idx="936">
                  <c:v>-21.03356090556532</c:v>
                </c:pt>
                <c:pt idx="937">
                  <c:v>-20.817812680969553</c:v>
                </c:pt>
                <c:pt idx="938">
                  <c:v>-20.601280662184262</c:v>
                </c:pt>
                <c:pt idx="939">
                  <c:v>-20.383973001676797</c:v>
                </c:pt>
                <c:pt idx="940">
                  <c:v>-20.165897881117559</c:v>
                </c:pt>
                <c:pt idx="941">
                  <c:v>-19.947063511071928</c:v>
                </c:pt>
                <c:pt idx="942">
                  <c:v>-19.727478130691178</c:v>
                </c:pt>
                <c:pt idx="943">
                  <c:v>-19.507150007402245</c:v>
                </c:pt>
                <c:pt idx="944">
                  <c:v>-19.286087436596461</c:v>
                </c:pt>
                <c:pt idx="945">
                  <c:v>-19.06429874131722</c:v>
                </c:pt>
                <c:pt idx="946">
                  <c:v>-18.841792271946638</c:v>
                </c:pt>
                <c:pt idx="947">
                  <c:v>-18.618576405891151</c:v>
                </c:pt>
                <c:pt idx="948">
                  <c:v>-13.871865018457589</c:v>
                </c:pt>
                <c:pt idx="949">
                  <c:v>-13.702481532036696</c:v>
                </c:pt>
                <c:pt idx="950">
                  <c:v>-13.532582144854691</c:v>
                </c:pt>
                <c:pt idx="951">
                  <c:v>-13.362173253652404</c:v>
                </c:pt>
                <c:pt idx="952">
                  <c:v>-13.191261274353591</c:v>
                </c:pt>
                <c:pt idx="953">
                  <c:v>-13.01985264182335</c:v>
                </c:pt>
                <c:pt idx="954">
                  <c:v>-12.847953809625857</c:v>
                </c:pt>
                <c:pt idx="955">
                  <c:v>-12.675571249781395</c:v>
                </c:pt>
                <c:pt idx="956">
                  <c:v>-12.502711452522673</c:v>
                </c:pt>
                <c:pt idx="957">
                  <c:v>-12.329380926050465</c:v>
                </c:pt>
                <c:pt idx="958">
                  <c:v>-12.15558619628859</c:v>
                </c:pt>
                <c:pt idx="959">
                  <c:v>-11.981333806638194</c:v>
                </c:pt>
                <c:pt idx="960">
                  <c:v>-11.806630317731392</c:v>
                </c:pt>
                <c:pt idx="961">
                  <c:v>-11.631482307184266</c:v>
                </c:pt>
                <c:pt idx="962">
                  <c:v>-11.455896369349219</c:v>
                </c:pt>
                <c:pt idx="963">
                  <c:v>-11.279879115066681</c:v>
                </c:pt>
                <c:pt idx="964">
                  <c:v>-11.103437171416227</c:v>
                </c:pt>
                <c:pt idx="965">
                  <c:v>-10.926577181467056</c:v>
                </c:pt>
                <c:pt idx="966">
                  <c:v>-10.749305804027882</c:v>
                </c:pt>
                <c:pt idx="967">
                  <c:v>-10.571629713396225</c:v>
                </c:pt>
                <c:pt idx="968">
                  <c:v>-10.393555599107131</c:v>
                </c:pt>
                <c:pt idx="969">
                  <c:v>-10.215090165681305</c:v>
                </c:pt>
                <c:pt idx="970">
                  <c:v>-10.036240132372674</c:v>
                </c:pt>
                <c:pt idx="971">
                  <c:v>-9.8570122329154284</c:v>
                </c:pt>
                <c:pt idx="972">
                  <c:v>-9.677413215270473</c:v>
                </c:pt>
                <c:pt idx="973">
                  <c:v>-9.4974498413713864</c:v>
                </c:pt>
                <c:pt idx="974">
                  <c:v>-9.3171288868698081</c:v>
                </c:pt>
                <c:pt idx="975">
                  <c:v>-9.1364571408803634</c:v>
                </c:pt>
                <c:pt idx="976">
                  <c:v>-8.9554414057250238</c:v>
                </c:pt>
                <c:pt idx="977">
                  <c:v>-8.7740884966770203</c:v>
                </c:pt>
                <c:pt idx="978">
                  <c:v>-8.5924052417042347</c:v>
                </c:pt>
                <c:pt idx="979">
                  <c:v>-8.4103984812121304</c:v>
                </c:pt>
                <c:pt idx="980">
                  <c:v>-8.2280750677862073</c:v>
                </c:pt>
                <c:pt idx="981">
                  <c:v>-8.0454418659340003</c:v>
                </c:pt>
                <c:pt idx="982">
                  <c:v>-7.8625057518266388</c:v>
                </c:pt>
                <c:pt idx="983">
                  <c:v>-7.6792736130399382</c:v>
                </c:pt>
                <c:pt idx="984">
                  <c:v>-7.4957523482951043</c:v>
                </c:pt>
                <c:pt idx="985">
                  <c:v>-7.3119488671989803</c:v>
                </c:pt>
                <c:pt idx="986">
                  <c:v>-7.1278700899839036</c:v>
                </c:pt>
                <c:pt idx="987">
                  <c:v>-6.9435229472471516</c:v>
                </c:pt>
                <c:pt idx="988">
                  <c:v>-6.7589143796900206</c:v>
                </c:pt>
                <c:pt idx="989">
                  <c:v>-6.5740513378564875</c:v>
                </c:pt>
                <c:pt idx="990">
                  <c:v>-6.38894078187153</c:v>
                </c:pt>
                <c:pt idx="991">
                  <c:v>-6.2035896811790785</c:v>
                </c:pt>
                <c:pt idx="992">
                  <c:v>-6.0180050142796091</c:v>
                </c:pt>
                <c:pt idx="993">
                  <c:v>-5.8321937684674099</c:v>
                </c:pt>
                <c:pt idx="994">
                  <c:v>-5.6461629395674988</c:v>
                </c:pt>
                <c:pt idx="995">
                  <c:v>-5.4599195316722371</c:v>
                </c:pt>
                <c:pt idx="996">
                  <c:v>-5.2734705568776192</c:v>
                </c:pt>
                <c:pt idx="997">
                  <c:v>-5.0868230350192718</c:v>
                </c:pt>
                <c:pt idx="998">
                  <c:v>-4.8999839934081502</c:v>
                </c:pt>
                <c:pt idx="999">
                  <c:v>-4.7129604665659617</c:v>
                </c:pt>
                <c:pt idx="1000">
                  <c:v>-4.5257594959603109</c:v>
                </c:pt>
                <c:pt idx="1001">
                  <c:v>-4.3383881297395943</c:v>
                </c:pt>
                <c:pt idx="1002">
                  <c:v>-4.1508534224676294</c:v>
                </c:pt>
                <c:pt idx="1003">
                  <c:v>-3.9631624348580567</c:v>
                </c:pt>
                <c:pt idx="1004">
                  <c:v>-3.7753222335084922</c:v>
                </c:pt>
                <c:pt idx="1005">
                  <c:v>-3.5873398906344764</c:v>
                </c:pt>
                <c:pt idx="1006">
                  <c:v>-3.399222483803205</c:v>
                </c:pt>
                <c:pt idx="1007">
                  <c:v>-3.2109770956670514</c:v>
                </c:pt>
                <c:pt idx="1008">
                  <c:v>-3.0226108136969088</c:v>
                </c:pt>
                <c:pt idx="1009">
                  <c:v>-2.8341307299153433</c:v>
                </c:pt>
                <c:pt idx="1010">
                  <c:v>-2.6455439406295786</c:v>
                </c:pt>
                <c:pt idx="1011">
                  <c:v>-2.4568575461643185</c:v>
                </c:pt>
                <c:pt idx="1012">
                  <c:v>-2.2680786505944193</c:v>
                </c:pt>
                <c:pt idx="1013">
                  <c:v>-2.079214361477419</c:v>
                </c:pt>
                <c:pt idx="1014">
                  <c:v>-1.8902717895859376</c:v>
                </c:pt>
                <c:pt idx="1015">
                  <c:v>-1.7012580486399547</c:v>
                </c:pt>
                <c:pt idx="1016">
                  <c:v>-1.5121802550389774</c:v>
                </c:pt>
                <c:pt idx="1017">
                  <c:v>-1.3230455275941049</c:v>
                </c:pt>
                <c:pt idx="1018">
                  <c:v>-1.1338609872600069</c:v>
                </c:pt>
                <c:pt idx="1019">
                  <c:v>-0.94463375686681583</c:v>
                </c:pt>
                <c:pt idx="1020">
                  <c:v>-0.75537096085195243</c:v>
                </c:pt>
                <c:pt idx="1021">
                  <c:v>-0.56607972499188886</c:v>
                </c:pt>
                <c:pt idx="1022">
                  <c:v>-0.3767671761338629</c:v>
                </c:pt>
                <c:pt idx="1023">
                  <c:v>-0.18744044192754977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15-4FE9-B711-4CD448BD6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066600"/>
        <c:axId val="341491808"/>
      </c:lineChart>
      <c:catAx>
        <c:axId val="305065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05066208"/>
        <c:crosses val="autoZero"/>
        <c:auto val="1"/>
        <c:lblAlgn val="ctr"/>
        <c:lblOffset val="100"/>
        <c:tickMarkSkip val="1"/>
        <c:noMultiLvlLbl val="0"/>
      </c:catAx>
      <c:valAx>
        <c:axId val="305066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5065816"/>
        <c:crosses val="autoZero"/>
        <c:crossBetween val="midCat"/>
      </c:valAx>
      <c:catAx>
        <c:axId val="305066600"/>
        <c:scaling>
          <c:orientation val="minMax"/>
        </c:scaling>
        <c:delete val="1"/>
        <c:axPos val="b"/>
        <c:majorTickMark val="out"/>
        <c:minorTickMark val="none"/>
        <c:tickLblPos val="none"/>
        <c:crossAx val="341491808"/>
        <c:crosses val="autoZero"/>
        <c:auto val="1"/>
        <c:lblAlgn val="ctr"/>
        <c:lblOffset val="100"/>
        <c:noMultiLvlLbl val="0"/>
      </c:catAx>
      <c:valAx>
        <c:axId val="341491808"/>
        <c:scaling>
          <c:orientation val="minMax"/>
        </c:scaling>
        <c:delete val="0"/>
        <c:axPos val="r"/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5066600"/>
        <c:crosses val="max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4" r="0.750000000000004" t="1" header="0.5" footer="0.5"/>
    <c:pageSetup orientation="landscape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3200805738155"/>
          <c:y val="0.17653679220950261"/>
          <c:w val="0.85500404313570622"/>
          <c:h val="0.6595430546666923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53D99"/>
            </a:solidFill>
          </c:spPr>
          <c:invertIfNegative val="0"/>
          <c:val>
            <c:numRef>
              <c:f>'3-2'!$M$49:$M$87</c:f>
              <c:numCache>
                <c:formatCode>0.0000</c:formatCode>
                <c:ptCount val="39"/>
                <c:pt idx="0">
                  <c:v>3.9652928425212191E-5</c:v>
                </c:pt>
                <c:pt idx="1">
                  <c:v>0.9139113821389222</c:v>
                </c:pt>
                <c:pt idx="2">
                  <c:v>1.2059405728827244E-7</c:v>
                </c:pt>
                <c:pt idx="3">
                  <c:v>0.30467111243008954</c:v>
                </c:pt>
                <c:pt idx="4">
                  <c:v>3.9654913291488622E-5</c:v>
                </c:pt>
                <c:pt idx="5">
                  <c:v>0.30464307221844578</c:v>
                </c:pt>
                <c:pt idx="6">
                  <c:v>1.2036164765630836E-7</c:v>
                </c:pt>
                <c:pt idx="7">
                  <c:v>0.18282662902350005</c:v>
                </c:pt>
                <c:pt idx="8">
                  <c:v>3.965890623010719E-5</c:v>
                </c:pt>
                <c:pt idx="9">
                  <c:v>0.18279858597372317</c:v>
                </c:pt>
                <c:pt idx="10">
                  <c:v>1.2071583783888549E-7</c:v>
                </c:pt>
                <c:pt idx="11">
                  <c:v>0.13061412397206365</c:v>
                </c:pt>
                <c:pt idx="12">
                  <c:v>3.9664862497650637E-5</c:v>
                </c:pt>
                <c:pt idx="13">
                  <c:v>0.13058607673270431</c:v>
                </c:pt>
                <c:pt idx="14">
                  <c:v>1.2054424228206073E-7</c:v>
                </c:pt>
                <c:pt idx="15">
                  <c:v>0.10161228211636249</c:v>
                </c:pt>
                <c:pt idx="16">
                  <c:v>3.9672851711923932E-5</c:v>
                </c:pt>
                <c:pt idx="17">
                  <c:v>0.10158422919836878</c:v>
                </c:pt>
                <c:pt idx="18">
                  <c:v>1.2095931081406283E-7</c:v>
                </c:pt>
                <c:pt idx="19">
                  <c:v>8.3160745552067414E-2</c:v>
                </c:pt>
                <c:pt idx="20">
                  <c:v>3.9682784440877127E-5</c:v>
                </c:pt>
                <c:pt idx="21">
                  <c:v>8.3132685647436255E-2</c:v>
                </c:pt>
                <c:pt idx="22">
                  <c:v>1.2084844309596827E-7</c:v>
                </c:pt>
                <c:pt idx="23">
                  <c:v>7.039014674824251E-2</c:v>
                </c:pt>
                <c:pt idx="24">
                  <c:v>3.9694776646847097E-5</c:v>
                </c:pt>
                <c:pt idx="25">
                  <c:v>7.0362078319770038E-2</c:v>
                </c:pt>
                <c:pt idx="26">
                  <c:v>1.2132434868665853E-7</c:v>
                </c:pt>
                <c:pt idx="27">
                  <c:v>6.1028114654156682E-2</c:v>
                </c:pt>
                <c:pt idx="28">
                  <c:v>3.9708694277715634E-5</c:v>
                </c:pt>
                <c:pt idx="29">
                  <c:v>6.100003643599685E-2</c:v>
                </c:pt>
                <c:pt idx="30">
                  <c:v>1.2127408579091079E-7</c:v>
                </c:pt>
                <c:pt idx="31">
                  <c:v>5.387163010505238E-2</c:v>
                </c:pt>
                <c:pt idx="32">
                  <c:v>3.9724699539999428E-5</c:v>
                </c:pt>
                <c:pt idx="33">
                  <c:v>5.3843540510760471E-2</c:v>
                </c:pt>
                <c:pt idx="34">
                  <c:v>1.2181073847716157E-7</c:v>
                </c:pt>
                <c:pt idx="35">
                  <c:v>4.822420856738243E-2</c:v>
                </c:pt>
                <c:pt idx="36">
                  <c:v>3.974261390374262E-5</c:v>
                </c:pt>
                <c:pt idx="37">
                  <c:v>4.8196106371936581E-2</c:v>
                </c:pt>
                <c:pt idx="38">
                  <c:v>1.218209289754857E-7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79-4A9B-9ACF-E569B953F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492592"/>
        <c:axId val="341492984"/>
      </c:barChart>
      <c:lineChart>
        <c:grouping val="standard"/>
        <c:varyColors val="0"/>
        <c:ser>
          <c:idx val="1"/>
          <c:order val="1"/>
          <c:marker>
            <c:symbol val="none"/>
          </c:marker>
          <c:val>
            <c:numRef>
              <c:f>'3-12'!$V$29:$V$67</c:f>
              <c:numCache>
                <c:formatCode>0.000</c:formatCode>
                <c:ptCount val="39"/>
                <c:pt idx="0">
                  <c:v>2.2895124057453367</c:v>
                </c:pt>
                <c:pt idx="1">
                  <c:v>9.186668528053163</c:v>
                </c:pt>
                <c:pt idx="2">
                  <c:v>1.1447562028726683</c:v>
                </c:pt>
                <c:pt idx="3">
                  <c:v>3.0622228426843878</c:v>
                </c:pt>
                <c:pt idx="4">
                  <c:v>0.76326619826535147</c:v>
                </c:pt>
                <c:pt idx="5">
                  <c:v>2.0605611651708031</c:v>
                </c:pt>
                <c:pt idx="6">
                  <c:v>0.57237810143633416</c:v>
                </c:pt>
                <c:pt idx="7">
                  <c:v>0.88718605722631805</c:v>
                </c:pt>
                <c:pt idx="8">
                  <c:v>0.4579024811490674</c:v>
                </c:pt>
                <c:pt idx="9">
                  <c:v>0.88718605722631805</c:v>
                </c:pt>
                <c:pt idx="10">
                  <c:v>0.38149000460731669</c:v>
                </c:pt>
                <c:pt idx="11">
                  <c:v>0.57237810143633416</c:v>
                </c:pt>
                <c:pt idx="12">
                  <c:v>0.28618905071816708</c:v>
                </c:pt>
                <c:pt idx="13">
                  <c:v>0.42928357607725059</c:v>
                </c:pt>
                <c:pt idx="14">
                  <c:v>0.28618905071816708</c:v>
                </c:pt>
                <c:pt idx="15">
                  <c:v>0.57237810143633416</c:v>
                </c:pt>
                <c:pt idx="16">
                  <c:v>0.28618905071816708</c:v>
                </c:pt>
                <c:pt idx="17">
                  <c:v>0.42928357607725059</c:v>
                </c:pt>
                <c:pt idx="18">
                  <c:v>0.28618905071816708</c:v>
                </c:pt>
                <c:pt idx="19">
                  <c:v>0.42928357607725059</c:v>
                </c:pt>
                <c:pt idx="20">
                  <c:v>0.28618905071816708</c:v>
                </c:pt>
                <c:pt idx="21">
                  <c:v>0.42928357607725059</c:v>
                </c:pt>
                <c:pt idx="22">
                  <c:v>0.28618905071816708</c:v>
                </c:pt>
                <c:pt idx="23">
                  <c:v>0.42928357607725059</c:v>
                </c:pt>
                <c:pt idx="24">
                  <c:v>0.28618905071816708</c:v>
                </c:pt>
                <c:pt idx="25">
                  <c:v>0.28618905071816708</c:v>
                </c:pt>
                <c:pt idx="26">
                  <c:v>0.28618905071816708</c:v>
                </c:pt>
                <c:pt idx="27">
                  <c:v>0.28618905071816708</c:v>
                </c:pt>
                <c:pt idx="28">
                  <c:v>0.28618905071816708</c:v>
                </c:pt>
                <c:pt idx="29">
                  <c:v>0.28618905071816708</c:v>
                </c:pt>
                <c:pt idx="30">
                  <c:v>0.28618905071816708</c:v>
                </c:pt>
                <c:pt idx="31">
                  <c:v>0.28618905071816708</c:v>
                </c:pt>
                <c:pt idx="32">
                  <c:v>0.28618905071816708</c:v>
                </c:pt>
                <c:pt idx="33">
                  <c:v>0.28618905071816708</c:v>
                </c:pt>
                <c:pt idx="34">
                  <c:v>0.28618905071816708</c:v>
                </c:pt>
                <c:pt idx="35">
                  <c:v>0.28618905071816708</c:v>
                </c:pt>
                <c:pt idx="36">
                  <c:v>0.28618905071816708</c:v>
                </c:pt>
                <c:pt idx="37">
                  <c:v>0.28618905071816708</c:v>
                </c:pt>
                <c:pt idx="38">
                  <c:v>0.28618905071816708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79-4A9B-9ACF-E569B953F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492592"/>
        <c:axId val="341492984"/>
      </c:lineChart>
      <c:catAx>
        <c:axId val="341492592"/>
        <c:scaling>
          <c:orientation val="minMax"/>
        </c:scaling>
        <c:delete val="0"/>
        <c:axPos val="b"/>
        <c:majorTickMark val="none"/>
        <c:minorTickMark val="none"/>
        <c:tickLblPos val="none"/>
        <c:crossAx val="341492984"/>
        <c:crosses val="autoZero"/>
        <c:auto val="1"/>
        <c:lblAlgn val="ctr"/>
        <c:lblOffset val="100"/>
        <c:noMultiLvlLbl val="0"/>
      </c:catAx>
      <c:valAx>
        <c:axId val="341492984"/>
        <c:scaling>
          <c:orientation val="minMax"/>
        </c:scaling>
        <c:delete val="0"/>
        <c:axPos val="l"/>
        <c:majorGridlines/>
        <c:numFmt formatCode="0.000" sourceLinked="0"/>
        <c:majorTickMark val="out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tx1"/>
                </a:solidFill>
              </a:defRPr>
            </a:pPr>
            <a:endParaRPr lang="en-US"/>
          </a:p>
        </c:txPr>
        <c:crossAx val="341492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" l="0.70000000000000062" r="0.70000000000000062" t="0.750000000000004" header="0.30000000000000032" footer="0.30000000000000032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486315853236642E-2"/>
          <c:y val="0.11660273212979531"/>
          <c:w val="0.76148877860108199"/>
          <c:h val="0.76448020571949982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'3-12'!$B$29:$B$1051</c:f>
              <c:numCache>
                <c:formatCode>General</c:formatCode>
                <c:ptCount val="1023"/>
                <c:pt idx="0">
                  <c:v>3.975972158831123</c:v>
                </c:pt>
                <c:pt idx="1">
                  <c:v>5.9637711175068127</c:v>
                </c:pt>
                <c:pt idx="2">
                  <c:v>7.9513455391852128</c:v>
                </c:pt>
                <c:pt idx="3">
                  <c:v>9.9386205913511656</c:v>
                </c:pt>
                <c:pt idx="4">
                  <c:v>11.925521452760831</c:v>
                </c:pt>
                <c:pt idx="5">
                  <c:v>13.911973316258713</c:v>
                </c:pt>
                <c:pt idx="6">
                  <c:v>15.897901391594161</c:v>
                </c:pt>
                <c:pt idx="7">
                  <c:v>17.883230908237241</c:v>
                </c:pt>
                <c:pt idx="8">
                  <c:v>19.867887118193849</c:v>
                </c:pt>
                <c:pt idx="9">
                  <c:v>21.851795298820004</c:v>
                </c:pt>
                <c:pt idx="10">
                  <c:v>23.834880755635151</c:v>
                </c:pt>
                <c:pt idx="11">
                  <c:v>25.817068825134417</c:v>
                </c:pt>
                <c:pt idx="12">
                  <c:v>27.79828487759973</c:v>
                </c:pt>
                <c:pt idx="13">
                  <c:v>29.778454319909617</c:v>
                </c:pt>
                <c:pt idx="14">
                  <c:v>31.757502598347646</c:v>
                </c:pt>
                <c:pt idx="15">
                  <c:v>33.735355201409419</c:v>
                </c:pt>
                <c:pt idx="16">
                  <c:v>35.711937662607895</c:v>
                </c:pt>
                <c:pt idx="17">
                  <c:v>37.687175563277108</c:v>
                </c:pt>
                <c:pt idx="18">
                  <c:v>39.660994535374023</c:v>
                </c:pt>
                <c:pt idx="19">
                  <c:v>41.633320264278481</c:v>
                </c:pt>
                <c:pt idx="20">
                  <c:v>43.604078491591224</c:v>
                </c:pt>
                <c:pt idx="21">
                  <c:v>45.57319501792967</c:v>
                </c:pt>
                <c:pt idx="22">
                  <c:v>47.540595705721564</c:v>
                </c:pt>
                <c:pt idx="23">
                  <c:v>49.506206481996266</c:v>
                </c:pt>
                <c:pt idx="24">
                  <c:v>51.4699533411736</c:v>
                </c:pt>
                <c:pt idx="25">
                  <c:v>53.431762347850189</c:v>
                </c:pt>
                <c:pt idx="26">
                  <c:v>55.391559639583143</c:v>
                </c:pt>
                <c:pt idx="27">
                  <c:v>57.349271429670985</c:v>
                </c:pt>
                <c:pt idx="28">
                  <c:v>59.304824009931707</c:v>
                </c:pt>
                <c:pt idx="29">
                  <c:v>61.258143753477938</c:v>
                </c:pt>
                <c:pt idx="30">
                  <c:v>63.209157117488971</c:v>
                </c:pt>
                <c:pt idx="31">
                  <c:v>65.157790645979702</c:v>
                </c:pt>
                <c:pt idx="32">
                  <c:v>67.103970972566231</c:v>
                </c:pt>
                <c:pt idx="33">
                  <c:v>69.047624823228134</c:v>
                </c:pt>
                <c:pt idx="34">
                  <c:v>70.988679019067206</c:v>
                </c:pt>
                <c:pt idx="35">
                  <c:v>72.927060479062717</c:v>
                </c:pt>
                <c:pt idx="36">
                  <c:v>74.86269622282289</c:v>
                </c:pt>
                <c:pt idx="37">
                  <c:v>76.795513373332639</c:v>
                </c:pt>
                <c:pt idx="38">
                  <c:v>78.725439159697387</c:v>
                </c:pt>
                <c:pt idx="39">
                  <c:v>80.652400919882879</c:v>
                </c:pt>
                <c:pt idx="40">
                  <c:v>82.576326103450995</c:v>
                </c:pt>
                <c:pt idx="41">
                  <c:v>84.497142274291235</c:v>
                </c:pt>
                <c:pt idx="42">
                  <c:v>86.414777113347938</c:v>
                </c:pt>
                <c:pt idx="43">
                  <c:v>88.329158421343138</c:v>
                </c:pt>
                <c:pt idx="44">
                  <c:v>90.240214121494844</c:v>
                </c:pt>
                <c:pt idx="45">
                  <c:v>92.147872262230806</c:v>
                </c:pt>
                <c:pt idx="46">
                  <c:v>94.052061019897451</c:v>
                </c:pt>
                <c:pt idx="47">
                  <c:v>95.952708701464033</c:v>
                </c:pt>
                <c:pt idx="48">
                  <c:v>97.849743747221979</c:v>
                </c:pt>
                <c:pt idx="49">
                  <c:v>99.743094733479012</c:v>
                </c:pt>
                <c:pt idx="50">
                  <c:v>101.6326903752484</c:v>
                </c:pt>
                <c:pt idx="51">
                  <c:v>103.51845952893267</c:v>
                </c:pt>
                <c:pt idx="52">
                  <c:v>105.40033119500237</c:v>
                </c:pt>
                <c:pt idx="53">
                  <c:v>107.27823452066903</c:v>
                </c:pt>
                <c:pt idx="54">
                  <c:v>109.15209880255298</c:v>
                </c:pt>
                <c:pt idx="55">
                  <c:v>111.02185348934512</c:v>
                </c:pt>
                <c:pt idx="56">
                  <c:v>112.88742818446339</c:v>
                </c:pt>
                <c:pt idx="57">
                  <c:v>114.74875264870312</c:v>
                </c:pt>
                <c:pt idx="58">
                  <c:v>116.60575680288147</c:v>
                </c:pt>
                <c:pt idx="59">
                  <c:v>118.45837073047612</c:v>
                </c:pt>
                <c:pt idx="60">
                  <c:v>120.30652468025747</c:v>
                </c:pt>
                <c:pt idx="61">
                  <c:v>122.15014906891484</c:v>
                </c:pt>
                <c:pt idx="62">
                  <c:v>123.98917448367632</c:v>
                </c:pt>
                <c:pt idx="63">
                  <c:v>125.82353168492214</c:v>
                </c:pt>
                <c:pt idx="64">
                  <c:v>127.65315160879157</c:v>
                </c:pt>
                <c:pt idx="65">
                  <c:v>129.47796536978316</c:v>
                </c:pt>
                <c:pt idx="66">
                  <c:v>131.29790426334833</c:v>
                </c:pt>
                <c:pt idx="67">
                  <c:v>133.11289976847809</c:v>
                </c:pt>
                <c:pt idx="68">
                  <c:v>134.92288355028285</c:v>
                </c:pt>
                <c:pt idx="69">
                  <c:v>136.72778746256523</c:v>
                </c:pt>
                <c:pt idx="70">
                  <c:v>138.5275435503859</c:v>
                </c:pt>
                <c:pt idx="71">
                  <c:v>140.32208405262185</c:v>
                </c:pt>
                <c:pt idx="72">
                  <c:v>142.1113414045179</c:v>
                </c:pt>
                <c:pt idx="73">
                  <c:v>143.8952482402303</c:v>
                </c:pt>
                <c:pt idx="74">
                  <c:v>145.67373739536316</c:v>
                </c:pt>
                <c:pt idx="75">
                  <c:v>147.44674190949715</c:v>
                </c:pt>
                <c:pt idx="76">
                  <c:v>149.21419502871069</c:v>
                </c:pt>
                <c:pt idx="77">
                  <c:v>150.97603020809308</c:v>
                </c:pt>
                <c:pt idx="78">
                  <c:v>152.7321811142501</c:v>
                </c:pt>
                <c:pt idx="79">
                  <c:v>154.48258162780127</c:v>
                </c:pt>
                <c:pt idx="80">
                  <c:v>156.22716584586945</c:v>
                </c:pt>
                <c:pt idx="81">
                  <c:v>157.96586808456198</c:v>
                </c:pt>
                <c:pt idx="82">
                  <c:v>159.69862288144378</c:v>
                </c:pt>
                <c:pt idx="83">
                  <c:v>161.42536499800187</c:v>
                </c:pt>
                <c:pt idx="84">
                  <c:v>163.14602942210183</c:v>
                </c:pt>
                <c:pt idx="85">
                  <c:v>164.86055137043527</c:v>
                </c:pt>
                <c:pt idx="86">
                  <c:v>166.56886629095914</c:v>
                </c:pt>
                <c:pt idx="87">
                  <c:v>168.27090986532602</c:v>
                </c:pt>
                <c:pt idx="88">
                  <c:v>169.96661801130568</c:v>
                </c:pt>
                <c:pt idx="89">
                  <c:v>171.655926885198</c:v>
                </c:pt>
                <c:pt idx="90">
                  <c:v>173.33877288423639</c:v>
                </c:pt>
                <c:pt idx="91">
                  <c:v>175.01509264898269</c:v>
                </c:pt>
                <c:pt idx="92">
                  <c:v>176.68482306571246</c:v>
                </c:pt>
                <c:pt idx="93">
                  <c:v>178.3479012687915</c:v>
                </c:pt>
                <c:pt idx="94">
                  <c:v>180.00426464304246</c:v>
                </c:pt>
                <c:pt idx="95">
                  <c:v>181.65385082610248</c:v>
                </c:pt>
                <c:pt idx="96">
                  <c:v>183.2965977107711</c:v>
                </c:pt>
                <c:pt idx="97">
                  <c:v>184.93244344734862</c:v>
                </c:pt>
                <c:pt idx="98">
                  <c:v>186.56132644596468</c:v>
                </c:pt>
                <c:pt idx="99">
                  <c:v>188.18318537889724</c:v>
                </c:pt>
                <c:pt idx="100">
                  <c:v>189.79795918288153</c:v>
                </c:pt>
                <c:pt idx="101">
                  <c:v>191.40558706140911</c:v>
                </c:pt>
                <c:pt idx="102">
                  <c:v>193.00600848701677</c:v>
                </c:pt>
                <c:pt idx="103">
                  <c:v>194.59916320356558</c:v>
                </c:pt>
                <c:pt idx="104">
                  <c:v>196.18499122850935</c:v>
                </c:pt>
                <c:pt idx="105">
                  <c:v>197.76343285515318</c:v>
                </c:pt>
                <c:pt idx="106">
                  <c:v>199.33442865490119</c:v>
                </c:pt>
                <c:pt idx="107">
                  <c:v>200.89791947949425</c:v>
                </c:pt>
                <c:pt idx="108">
                  <c:v>202.4538464632368</c:v>
                </c:pt>
                <c:pt idx="109">
                  <c:v>204.00215102521315</c:v>
                </c:pt>
                <c:pt idx="110">
                  <c:v>205.54277487149307</c:v>
                </c:pt>
                <c:pt idx="111">
                  <c:v>207.07565999732668</c:v>
                </c:pt>
                <c:pt idx="112">
                  <c:v>208.60074868932819</c:v>
                </c:pt>
                <c:pt idx="113">
                  <c:v>210.11798352764876</c:v>
                </c:pt>
                <c:pt idx="114">
                  <c:v>211.62730738813866</c:v>
                </c:pt>
                <c:pt idx="115">
                  <c:v>213.1286634444977</c:v>
                </c:pt>
                <c:pt idx="116">
                  <c:v>214.62199517041492</c:v>
                </c:pt>
                <c:pt idx="117">
                  <c:v>216.10724634169677</c:v>
                </c:pt>
                <c:pt idx="118">
                  <c:v>217.58436103838389</c:v>
                </c:pt>
                <c:pt idx="119">
                  <c:v>219.05328364685664</c:v>
                </c:pt>
                <c:pt idx="120">
                  <c:v>220.51395886192893</c:v>
                </c:pt>
                <c:pt idx="121">
                  <c:v>221.96633168893032</c:v>
                </c:pt>
                <c:pt idx="122">
                  <c:v>223.41034744577678</c:v>
                </c:pt>
                <c:pt idx="123">
                  <c:v>224.84595176502935</c:v>
                </c:pt>
                <c:pt idx="124">
                  <c:v>226.27309059594123</c:v>
                </c:pt>
                <c:pt idx="125">
                  <c:v>227.69171020649253</c:v>
                </c:pt>
                <c:pt idx="126">
                  <c:v>229.10175718541353</c:v>
                </c:pt>
                <c:pt idx="127">
                  <c:v>230.50317844419564</c:v>
                </c:pt>
                <c:pt idx="128">
                  <c:v>231.89592121908993</c:v>
                </c:pt>
                <c:pt idx="129">
                  <c:v>233.27993307309401</c:v>
                </c:pt>
                <c:pt idx="130">
                  <c:v>234.65516189792609</c:v>
                </c:pt>
                <c:pt idx="131">
                  <c:v>236.02155591598688</c:v>
                </c:pt>
                <c:pt idx="132">
                  <c:v>237.37906368230918</c:v>
                </c:pt>
                <c:pt idx="133">
                  <c:v>238.72763408649453</c:v>
                </c:pt>
                <c:pt idx="134">
                  <c:v>240.06721635463785</c:v>
                </c:pt>
                <c:pt idx="135">
                  <c:v>241.39776005123875</c:v>
                </c:pt>
                <c:pt idx="136">
                  <c:v>242.71921508110071</c:v>
                </c:pt>
                <c:pt idx="137">
                  <c:v>244.03153169121697</c:v>
                </c:pt>
                <c:pt idx="138">
                  <c:v>245.33466047264389</c:v>
                </c:pt>
                <c:pt idx="139">
                  <c:v>246.62855236236115</c:v>
                </c:pt>
                <c:pt idx="140">
                  <c:v>247.91315864511893</c:v>
                </c:pt>
                <c:pt idx="141">
                  <c:v>249.18843095527211</c:v>
                </c:pt>
                <c:pt idx="142">
                  <c:v>250.45432127860124</c:v>
                </c:pt>
                <c:pt idx="143">
                  <c:v>251.71078195412025</c:v>
                </c:pt>
                <c:pt idx="144">
                  <c:v>252.95776567587092</c:v>
                </c:pt>
                <c:pt idx="145">
                  <c:v>254.19522549470398</c:v>
                </c:pt>
                <c:pt idx="146">
                  <c:v>255.42311482004666</c:v>
                </c:pt>
                <c:pt idx="147">
                  <c:v>256.64138742165699</c:v>
                </c:pt>
                <c:pt idx="148">
                  <c:v>257.84999743136416</c:v>
                </c:pt>
                <c:pt idx="149">
                  <c:v>259.04889934479576</c:v>
                </c:pt>
                <c:pt idx="150">
                  <c:v>260.2380480230907</c:v>
                </c:pt>
                <c:pt idx="151">
                  <c:v>261.41739869459894</c:v>
                </c:pt>
                <c:pt idx="152">
                  <c:v>262.58690695656702</c:v>
                </c:pt>
                <c:pt idx="153">
                  <c:v>263.74652877680984</c:v>
                </c:pt>
                <c:pt idx="154">
                  <c:v>264.89622049536865</c:v>
                </c:pt>
                <c:pt idx="155">
                  <c:v>266.03593882615462</c:v>
                </c:pt>
                <c:pt idx="156">
                  <c:v>267.16564085857857</c:v>
                </c:pt>
                <c:pt idx="157">
                  <c:v>268.28528405916694</c:v>
                </c:pt>
                <c:pt idx="158">
                  <c:v>269.39482627316255</c:v>
                </c:pt>
                <c:pt idx="159">
                  <c:v>270.49422572611235</c:v>
                </c:pt>
                <c:pt idx="160">
                  <c:v>271.58344102543992</c:v>
                </c:pt>
                <c:pt idx="161">
                  <c:v>272.66243116200377</c:v>
                </c:pt>
                <c:pt idx="162">
                  <c:v>273.73115551164182</c:v>
                </c:pt>
                <c:pt idx="163">
                  <c:v>274.78957383670036</c:v>
                </c:pt>
                <c:pt idx="164">
                  <c:v>275.83764628754949</c:v>
                </c:pt>
                <c:pt idx="165">
                  <c:v>276.87533340408299</c:v>
                </c:pt>
                <c:pt idx="166">
                  <c:v>277.90259611720438</c:v>
                </c:pt>
                <c:pt idx="167">
                  <c:v>278.91939575029772</c:v>
                </c:pt>
                <c:pt idx="168">
                  <c:v>279.92569402068386</c:v>
                </c:pt>
                <c:pt idx="169">
                  <c:v>280.92145304106174</c:v>
                </c:pt>
                <c:pt idx="170">
                  <c:v>281.90663532093475</c:v>
                </c:pt>
                <c:pt idx="171">
                  <c:v>282.88120376802243</c:v>
                </c:pt>
                <c:pt idx="172">
                  <c:v>283.84512168965693</c:v>
                </c:pt>
                <c:pt idx="173">
                  <c:v>284.79835279416449</c:v>
                </c:pt>
                <c:pt idx="174">
                  <c:v>285.74086119223188</c:v>
                </c:pt>
                <c:pt idx="175">
                  <c:v>286.67261139825752</c:v>
                </c:pt>
                <c:pt idx="176">
                  <c:v>287.59356833168761</c:v>
                </c:pt>
                <c:pt idx="177">
                  <c:v>288.50369731833689</c:v>
                </c:pt>
                <c:pt idx="178">
                  <c:v>289.40296409169417</c:v>
                </c:pt>
                <c:pt idx="179">
                  <c:v>290.29133479421245</c:v>
                </c:pt>
                <c:pt idx="180">
                  <c:v>291.16877597858365</c:v>
                </c:pt>
                <c:pt idx="181">
                  <c:v>292.03525460899783</c:v>
                </c:pt>
                <c:pt idx="182">
                  <c:v>292.89073806238713</c:v>
                </c:pt>
                <c:pt idx="183">
                  <c:v>293.73519412965402</c:v>
                </c:pt>
                <c:pt idx="184">
                  <c:v>294.56859101688377</c:v>
                </c:pt>
                <c:pt idx="185">
                  <c:v>295.39089734654198</c:v>
                </c:pt>
                <c:pt idx="186">
                  <c:v>296.20208215865523</c:v>
                </c:pt>
                <c:pt idx="187">
                  <c:v>297.0021149119774</c:v>
                </c:pt>
                <c:pt idx="188">
                  <c:v>297.79096548513922</c:v>
                </c:pt>
                <c:pt idx="189">
                  <c:v>298.56860417778239</c:v>
                </c:pt>
                <c:pt idx="190">
                  <c:v>299.33500171167776</c:v>
                </c:pt>
                <c:pt idx="191">
                  <c:v>300.09012923182786</c:v>
                </c:pt>
                <c:pt idx="192">
                  <c:v>300.83395830755302</c:v>
                </c:pt>
                <c:pt idx="193">
                  <c:v>301.56646093356198</c:v>
                </c:pt>
                <c:pt idx="194">
                  <c:v>302.28760953100624</c:v>
                </c:pt>
                <c:pt idx="195">
                  <c:v>302.99737694851848</c:v>
                </c:pt>
                <c:pt idx="196">
                  <c:v>303.6957364632346</c:v>
                </c:pt>
                <c:pt idx="197">
                  <c:v>304.38266178179998</c:v>
                </c:pt>
                <c:pt idx="198">
                  <c:v>305.05812704135963</c:v>
                </c:pt>
                <c:pt idx="199">
                  <c:v>305.7221068105315</c:v>
                </c:pt>
                <c:pt idx="200">
                  <c:v>306.37457609036431</c:v>
                </c:pt>
                <c:pt idx="201">
                  <c:v>307.01551031527879</c:v>
                </c:pt>
                <c:pt idx="202">
                  <c:v>307.64488535399215</c:v>
                </c:pt>
                <c:pt idx="203">
                  <c:v>308.26267751042718</c:v>
                </c:pt>
                <c:pt idx="204">
                  <c:v>308.86886352460414</c:v>
                </c:pt>
                <c:pt idx="205">
                  <c:v>309.46342057351632</c:v>
                </c:pt>
                <c:pt idx="206">
                  <c:v>310.0463262719897</c:v>
                </c:pt>
                <c:pt idx="207">
                  <c:v>310.61755867352559</c:v>
                </c:pt>
                <c:pt idx="208">
                  <c:v>311.17709627112691</c:v>
                </c:pt>
                <c:pt idx="209">
                  <c:v>311.7249179981078</c:v>
                </c:pt>
                <c:pt idx="210">
                  <c:v>312.26100322888715</c:v>
                </c:pt>
                <c:pt idx="211">
                  <c:v>312.78533177976476</c:v>
                </c:pt>
                <c:pt idx="212">
                  <c:v>313.29788390968145</c:v>
                </c:pt>
                <c:pt idx="213">
                  <c:v>313.79864032096231</c:v>
                </c:pt>
                <c:pt idx="214">
                  <c:v>314.28758216004326</c:v>
                </c:pt>
                <c:pt idx="215">
                  <c:v>314.76469101818094</c:v>
                </c:pt>
                <c:pt idx="216">
                  <c:v>315.22994893214559</c:v>
                </c:pt>
                <c:pt idx="217">
                  <c:v>315.68333838489764</c:v>
                </c:pt>
                <c:pt idx="218">
                  <c:v>316.12484230624699</c:v>
                </c:pt>
                <c:pt idx="219">
                  <c:v>316.55444407349592</c:v>
                </c:pt>
                <c:pt idx="220">
                  <c:v>316.97212751206479</c:v>
                </c:pt>
                <c:pt idx="221">
                  <c:v>317.37787689610104</c:v>
                </c:pt>
                <c:pt idx="222">
                  <c:v>317.77167694907138</c:v>
                </c:pt>
                <c:pt idx="223">
                  <c:v>318.15351284433683</c:v>
                </c:pt>
                <c:pt idx="224">
                  <c:v>318.52337020571082</c:v>
                </c:pt>
                <c:pt idx="225">
                  <c:v>318.88123510800091</c:v>
                </c:pt>
                <c:pt idx="226">
                  <c:v>319.22709407753257</c:v>
                </c:pt>
                <c:pt idx="227">
                  <c:v>319.56093409265685</c:v>
                </c:pt>
                <c:pt idx="228">
                  <c:v>319.88274258424025</c:v>
                </c:pt>
                <c:pt idx="229">
                  <c:v>320.19250743613833</c:v>
                </c:pt>
                <c:pt idx="230">
                  <c:v>320.49021698565178</c:v>
                </c:pt>
                <c:pt idx="231">
                  <c:v>320.77586002396532</c:v>
                </c:pt>
                <c:pt idx="232">
                  <c:v>321.04942579657006</c:v>
                </c:pt>
                <c:pt idx="233">
                  <c:v>321.31090400366804</c:v>
                </c:pt>
                <c:pt idx="234">
                  <c:v>321.56028480056028</c:v>
                </c:pt>
                <c:pt idx="235">
                  <c:v>321.79755879801735</c:v>
                </c:pt>
                <c:pt idx="236">
                  <c:v>322.02271706263292</c:v>
                </c:pt>
                <c:pt idx="237">
                  <c:v>322.23575111715991</c:v>
                </c:pt>
                <c:pt idx="238">
                  <c:v>322.43665294083007</c:v>
                </c:pt>
                <c:pt idx="239">
                  <c:v>322.62541496965542</c:v>
                </c:pt>
                <c:pt idx="240">
                  <c:v>322.80203009671351</c:v>
                </c:pt>
                <c:pt idx="241">
                  <c:v>322.9664916724148</c:v>
                </c:pt>
                <c:pt idx="242">
                  <c:v>323.11879350475289</c:v>
                </c:pt>
                <c:pt idx="243">
                  <c:v>323.25892985953794</c:v>
                </c:pt>
                <c:pt idx="244">
                  <c:v>323.38689546061232</c:v>
                </c:pt>
                <c:pt idx="245">
                  <c:v>323.50268549004943</c:v>
                </c:pt>
                <c:pt idx="246">
                  <c:v>323.60629558833494</c:v>
                </c:pt>
                <c:pt idx="247">
                  <c:v>323.69772185453098</c:v>
                </c:pt>
                <c:pt idx="248">
                  <c:v>323.77696084642309</c:v>
                </c:pt>
                <c:pt idx="249">
                  <c:v>323.84400958064975</c:v>
                </c:pt>
                <c:pt idx="250">
                  <c:v>323.89886553281474</c:v>
                </c:pt>
                <c:pt idx="251">
                  <c:v>323.94152663758206</c:v>
                </c:pt>
                <c:pt idx="252">
                  <c:v>323.97199128875388</c:v>
                </c:pt>
                <c:pt idx="253">
                  <c:v>323.99025833933092</c:v>
                </c:pt>
                <c:pt idx="254">
                  <c:v>323.99632710155566</c:v>
                </c:pt>
                <c:pt idx="255">
                  <c:v>323.99019734693803</c:v>
                </c:pt>
                <c:pt idx="256">
                  <c:v>323.97186930626447</c:v>
                </c:pt>
                <c:pt idx="257">
                  <c:v>323.94134366958883</c:v>
                </c:pt>
                <c:pt idx="258">
                  <c:v>323.89862158620639</c:v>
                </c:pt>
                <c:pt idx="259">
                  <c:v>323.84370466461104</c:v>
                </c:pt>
                <c:pt idx="260">
                  <c:v>323.77659497243405</c:v>
                </c:pt>
                <c:pt idx="261">
                  <c:v>323.69729503636688</c:v>
                </c:pt>
                <c:pt idx="262">
                  <c:v>323.60580784206553</c:v>
                </c:pt>
                <c:pt idx="263">
                  <c:v>323.50213683403848</c:v>
                </c:pt>
                <c:pt idx="264">
                  <c:v>323.38628591551679</c:v>
                </c:pt>
                <c:pt idx="265">
                  <c:v>323.25825944830729</c:v>
                </c:pt>
                <c:pt idx="266">
                  <c:v>323.11806225262819</c:v>
                </c:pt>
                <c:pt idx="267">
                  <c:v>322.9656996069279</c:v>
                </c:pt>
                <c:pt idx="268">
                  <c:v>322.80117724768576</c:v>
                </c:pt>
                <c:pt idx="269">
                  <c:v>322.62450136919671</c:v>
                </c:pt>
                <c:pt idx="270">
                  <c:v>322.43567862333765</c:v>
                </c:pt>
                <c:pt idx="271">
                  <c:v>322.23471611931706</c:v>
                </c:pt>
                <c:pt idx="272">
                  <c:v>322.02162142340734</c:v>
                </c:pt>
                <c:pt idx="273">
                  <c:v>321.79640255866019</c:v>
                </c:pt>
                <c:pt idx="274">
                  <c:v>321.55906800460406</c:v>
                </c:pt>
                <c:pt idx="275">
                  <c:v>321.30962669692536</c:v>
                </c:pt>
                <c:pt idx="276">
                  <c:v>321.04808802713171</c:v>
                </c:pt>
                <c:pt idx="277">
                  <c:v>320.7744618421986</c:v>
                </c:pt>
                <c:pt idx="278">
                  <c:v>320.48875844419842</c:v>
                </c:pt>
                <c:pt idx="279">
                  <c:v>320.19098858991271</c:v>
                </c:pt>
                <c:pt idx="280">
                  <c:v>319.88116349042713</c:v>
                </c:pt>
                <c:pt idx="281">
                  <c:v>319.55929481070939</c:v>
                </c:pt>
                <c:pt idx="282">
                  <c:v>319.2253946691701</c:v>
                </c:pt>
                <c:pt idx="283">
                  <c:v>318.87947563720638</c:v>
                </c:pt>
                <c:pt idx="284">
                  <c:v>318.52155073872859</c:v>
                </c:pt>
                <c:pt idx="285">
                  <c:v>318.1516334496701</c:v>
                </c:pt>
                <c:pt idx="286">
                  <c:v>317.7697376974798</c:v>
                </c:pt>
                <c:pt idx="287">
                  <c:v>317.37587786059771</c:v>
                </c:pt>
                <c:pt idx="288">
                  <c:v>316.97006876791369</c:v>
                </c:pt>
                <c:pt idx="289">
                  <c:v>316.55232569820919</c:v>
                </c:pt>
                <c:pt idx="290">
                  <c:v>316.12266437958175</c:v>
                </c:pt>
                <c:pt idx="291">
                  <c:v>315.68110098885325</c:v>
                </c:pt>
                <c:pt idx="292">
                  <c:v>315.22765215096041</c:v>
                </c:pt>
                <c:pt idx="293">
                  <c:v>314.7623349383291</c:v>
                </c:pt>
                <c:pt idx="294">
                  <c:v>314.28516687023165</c:v>
                </c:pt>
                <c:pt idx="295">
                  <c:v>313.79616591212687</c:v>
                </c:pt>
                <c:pt idx="296">
                  <c:v>313.29535047498416</c:v>
                </c:pt>
                <c:pt idx="297">
                  <c:v>312.78273941458991</c:v>
                </c:pt>
                <c:pt idx="298">
                  <c:v>312.25835203083778</c:v>
                </c:pt>
                <c:pt idx="299">
                  <c:v>311.72220806700193</c:v>
                </c:pt>
                <c:pt idx="300">
                  <c:v>311.17432770899381</c:v>
                </c:pt>
                <c:pt idx="301">
                  <c:v>310.61473158460217</c:v>
                </c:pt>
                <c:pt idx="302">
                  <c:v>310.04344076271633</c:v>
                </c:pt>
                <c:pt idx="303">
                  <c:v>309.46047675253288</c:v>
                </c:pt>
                <c:pt idx="304">
                  <c:v>308.86586150274604</c:v>
                </c:pt>
                <c:pt idx="305">
                  <c:v>308.25961740072108</c:v>
                </c:pt>
                <c:pt idx="306">
                  <c:v>307.64176727165164</c:v>
                </c:pt>
                <c:pt idx="307">
                  <c:v>307.0123343777002</c:v>
                </c:pt>
                <c:pt idx="308">
                  <c:v>306.37134241712226</c:v>
                </c:pt>
                <c:pt idx="309">
                  <c:v>305.7188155233743</c:v>
                </c:pt>
                <c:pt idx="310">
                  <c:v>305.05477826420486</c:v>
                </c:pt>
                <c:pt idx="311">
                  <c:v>304.37925564072964</c:v>
                </c:pt>
                <c:pt idx="312">
                  <c:v>303.69227308649045</c:v>
                </c:pt>
                <c:pt idx="313">
                  <c:v>302.99385646649728</c:v>
                </c:pt>
                <c:pt idx="314">
                  <c:v>302.28403207625479</c:v>
                </c:pt>
                <c:pt idx="315">
                  <c:v>301.56282664077196</c:v>
                </c:pt>
                <c:pt idx="316">
                  <c:v>300.83026731355619</c:v>
                </c:pt>
                <c:pt idx="317">
                  <c:v>300.08638167559076</c:v>
                </c:pt>
                <c:pt idx="318">
                  <c:v>299.33119773429661</c:v>
                </c:pt>
                <c:pt idx="319">
                  <c:v>298.56474392247753</c:v>
                </c:pt>
                <c:pt idx="320">
                  <c:v>297.78704909724991</c:v>
                </c:pt>
                <c:pt idx="321">
                  <c:v>296.9981425389563</c:v>
                </c:pt>
                <c:pt idx="322">
                  <c:v>296.1980539500629</c:v>
                </c:pt>
                <c:pt idx="323">
                  <c:v>295.38681345404115</c:v>
                </c:pt>
                <c:pt idx="324">
                  <c:v>294.56445159423373</c:v>
                </c:pt>
                <c:pt idx="325">
                  <c:v>293.73099933270464</c:v>
                </c:pt>
                <c:pt idx="326">
                  <c:v>292.88648804907336</c:v>
                </c:pt>
                <c:pt idx="327">
                  <c:v>292.03094953933328</c:v>
                </c:pt>
                <c:pt idx="328">
                  <c:v>291.16441601465499</c:v>
                </c:pt>
                <c:pt idx="329">
                  <c:v>290.28692010017312</c:v>
                </c:pt>
                <c:pt idx="330">
                  <c:v>289.39849483375809</c:v>
                </c:pt>
                <c:pt idx="331">
                  <c:v>288.49917366477234</c:v>
                </c:pt>
                <c:pt idx="332">
                  <c:v>287.58899045281095</c:v>
                </c:pt>
                <c:pt idx="333">
                  <c:v>286.66797946642669</c:v>
                </c:pt>
                <c:pt idx="334">
                  <c:v>285.73617538183993</c:v>
                </c:pt>
                <c:pt idx="335">
                  <c:v>284.79361328163293</c:v>
                </c:pt>
                <c:pt idx="336">
                  <c:v>283.8403286534292</c:v>
                </c:pt>
                <c:pt idx="337">
                  <c:v>282.87635738855715</c:v>
                </c:pt>
                <c:pt idx="338">
                  <c:v>281.90173578069903</c:v>
                </c:pt>
                <c:pt idx="339">
                  <c:v>280.91650052452405</c:v>
                </c:pt>
                <c:pt idx="340">
                  <c:v>279.92068871430735</c:v>
                </c:pt>
                <c:pt idx="341">
                  <c:v>278.91433784253292</c:v>
                </c:pt>
                <c:pt idx="342">
                  <c:v>277.89748579848236</c:v>
                </c:pt>
                <c:pt idx="343">
                  <c:v>276.87017086680817</c:v>
                </c:pt>
                <c:pt idx="344">
                  <c:v>275.8324317260923</c:v>
                </c:pt>
                <c:pt idx="345">
                  <c:v>274.78430744738995</c:v>
                </c:pt>
                <c:pt idx="346">
                  <c:v>273.72583749275856</c:v>
                </c:pt>
                <c:pt idx="347">
                  <c:v>272.65706171377207</c:v>
                </c:pt>
                <c:pt idx="348">
                  <c:v>271.57802035002032</c:v>
                </c:pt>
                <c:pt idx="349">
                  <c:v>270.48875402759427</c:v>
                </c:pt>
                <c:pt idx="350">
                  <c:v>269.38930375755638</c:v>
                </c:pt>
                <c:pt idx="351">
                  <c:v>268.27971093439623</c:v>
                </c:pt>
                <c:pt idx="352">
                  <c:v>267.16001733447257</c:v>
                </c:pt>
                <c:pt idx="353">
                  <c:v>266.03026511443983</c:v>
                </c:pt>
                <c:pt idx="354">
                  <c:v>264.89049680966133</c:v>
                </c:pt>
                <c:pt idx="355">
                  <c:v>263.7407553326077</c:v>
                </c:pt>
                <c:pt idx="356">
                  <c:v>262.58108397124124</c:v>
                </c:pt>
                <c:pt idx="357">
                  <c:v>261.41152638738595</c:v>
                </c:pt>
                <c:pt idx="358">
                  <c:v>260.23212661508387</c:v>
                </c:pt>
                <c:pt idx="359">
                  <c:v>259.04292905893703</c:v>
                </c:pt>
                <c:pt idx="360">
                  <c:v>257.84397849243589</c:v>
                </c:pt>
                <c:pt idx="361">
                  <c:v>256.63532005627314</c:v>
                </c:pt>
                <c:pt idx="362">
                  <c:v>255.41699925664466</c:v>
                </c:pt>
                <c:pt idx="363">
                  <c:v>254.18906196353581</c:v>
                </c:pt>
                <c:pt idx="364">
                  <c:v>252.95155440899458</c:v>
                </c:pt>
                <c:pt idx="365">
                  <c:v>251.70452318539103</c:v>
                </c:pt>
                <c:pt idx="366">
                  <c:v>250.44801524366281</c:v>
                </c:pt>
                <c:pt idx="367">
                  <c:v>249.18207789154775</c:v>
                </c:pt>
                <c:pt idx="368">
                  <c:v>247.90675879180259</c:v>
                </c:pt>
                <c:pt idx="369">
                  <c:v>246.62210596040845</c:v>
                </c:pt>
                <c:pt idx="370">
                  <c:v>245.32816776476287</c:v>
                </c:pt>
                <c:pt idx="371">
                  <c:v>244.02499292185922</c:v>
                </c:pt>
                <c:pt idx="372">
                  <c:v>242.71263049645199</c:v>
                </c:pt>
                <c:pt idx="373">
                  <c:v>241.39112989920986</c:v>
                </c:pt>
                <c:pt idx="374">
                  <c:v>240.06054088485507</c:v>
                </c:pt>
                <c:pt idx="375">
                  <c:v>238.72091355029048</c:v>
                </c:pt>
                <c:pt idx="376">
                  <c:v>237.37229833271317</c:v>
                </c:pt>
                <c:pt idx="377">
                  <c:v>236.01474600771547</c:v>
                </c:pt>
                <c:pt idx="378">
                  <c:v>234.64830768737349</c:v>
                </c:pt>
                <c:pt idx="379">
                  <c:v>233.27303481832243</c:v>
                </c:pt>
                <c:pt idx="380">
                  <c:v>231.88897917981978</c:v>
                </c:pt>
                <c:pt idx="381">
                  <c:v>230.49619288179591</c:v>
                </c:pt>
                <c:pt idx="382">
                  <c:v>229.09472836289189</c:v>
                </c:pt>
                <c:pt idx="383">
                  <c:v>227.68463838848527</c:v>
                </c:pt>
                <c:pt idx="384">
                  <c:v>226.26597604870352</c:v>
                </c:pt>
                <c:pt idx="385">
                  <c:v>224.83879475642516</c:v>
                </c:pt>
                <c:pt idx="386">
                  <c:v>223.40314824526862</c:v>
                </c:pt>
                <c:pt idx="387">
                  <c:v>221.95909056756932</c:v>
                </c:pt>
                <c:pt idx="388">
                  <c:v>220.50667609234461</c:v>
                </c:pt>
                <c:pt idx="389">
                  <c:v>219.04595950324645</c:v>
                </c:pt>
                <c:pt idx="390">
                  <c:v>217.5769957965031</c:v>
                </c:pt>
                <c:pt idx="391">
                  <c:v>216.09984027884798</c:v>
                </c:pt>
                <c:pt idx="392">
                  <c:v>214.6145485654377</c:v>
                </c:pt>
                <c:pt idx="393">
                  <c:v>213.12117657775801</c:v>
                </c:pt>
                <c:pt idx="394">
                  <c:v>211.61978054151825</c:v>
                </c:pt>
                <c:pt idx="395">
                  <c:v>210.11041698453471</c:v>
                </c:pt>
                <c:pt idx="396">
                  <c:v>208.59314273460211</c:v>
                </c:pt>
                <c:pt idx="397">
                  <c:v>207.06801491735411</c:v>
                </c:pt>
                <c:pt idx="398">
                  <c:v>205.53509095411255</c:v>
                </c:pt>
                <c:pt idx="399">
                  <c:v>203.99442855972543</c:v>
                </c:pt>
                <c:pt idx="400">
                  <c:v>202.44608574039407</c:v>
                </c:pt>
                <c:pt idx="401">
                  <c:v>200.89012079148904</c:v>
                </c:pt>
                <c:pt idx="402">
                  <c:v>199.32659229535543</c:v>
                </c:pt>
                <c:pt idx="403">
                  <c:v>197.75555911910715</c:v>
                </c:pt>
                <c:pt idx="404">
                  <c:v>196.17708041241056</c:v>
                </c:pt>
                <c:pt idx="405">
                  <c:v>194.59121560525753</c:v>
                </c:pt>
                <c:pt idx="406">
                  <c:v>192.99802440572796</c:v>
                </c:pt>
                <c:pt idx="407">
                  <c:v>191.39756679774152</c:v>
                </c:pt>
                <c:pt idx="408">
                  <c:v>189.78990303879948</c:v>
                </c:pt>
                <c:pt idx="409">
                  <c:v>188.17509365771591</c:v>
                </c:pt>
                <c:pt idx="410">
                  <c:v>186.55319945233873</c:v>
                </c:pt>
                <c:pt idx="411">
                  <c:v>184.92428148726077</c:v>
                </c:pt>
                <c:pt idx="412">
                  <c:v>183.28840109152057</c:v>
                </c:pt>
                <c:pt idx="413">
                  <c:v>181.64561985629337</c:v>
                </c:pt>
                <c:pt idx="414">
                  <c:v>179.99599963257214</c:v>
                </c:pt>
                <c:pt idx="415">
                  <c:v>178.33960252883904</c:v>
                </c:pt>
                <c:pt idx="416">
                  <c:v>176.67649090872681</c:v>
                </c:pt>
                <c:pt idx="417">
                  <c:v>175.00672738867095</c:v>
                </c:pt>
                <c:pt idx="418">
                  <c:v>173.33037483555213</c:v>
                </c:pt>
                <c:pt idx="419">
                  <c:v>171.64749636432913</c:v>
                </c:pt>
                <c:pt idx="420">
                  <c:v>169.95815533566278</c:v>
                </c:pt>
                <c:pt idx="421">
                  <c:v>168.2624153535302</c:v>
                </c:pt>
                <c:pt idx="422">
                  <c:v>166.56034026283027</c:v>
                </c:pt>
                <c:pt idx="423">
                  <c:v>164.85199414697976</c:v>
                </c:pt>
                <c:pt idx="424">
                  <c:v>163.13744132550056</c:v>
                </c:pt>
                <c:pt idx="425">
                  <c:v>161.41674635159819</c:v>
                </c:pt>
                <c:pt idx="426">
                  <c:v>159.68997400973115</c:v>
                </c:pt>
                <c:pt idx="427">
                  <c:v>157.95718931317194</c:v>
                </c:pt>
                <c:pt idx="428">
                  <c:v>156.21845750155916</c:v>
                </c:pt>
                <c:pt idx="429">
                  <c:v>154.4738440384414</c:v>
                </c:pt>
                <c:pt idx="430">
                  <c:v>152.72341460881236</c:v>
                </c:pt>
                <c:pt idx="431">
                  <c:v>150.96723511663797</c:v>
                </c:pt>
                <c:pt idx="432">
                  <c:v>149.20537168237482</c:v>
                </c:pt>
                <c:pt idx="433">
                  <c:v>147.43789064048102</c:v>
                </c:pt>
                <c:pt idx="434">
                  <c:v>145.66485853691856</c:v>
                </c:pt>
                <c:pt idx="435">
                  <c:v>143.88634212664778</c:v>
                </c:pt>
                <c:pt idx="436">
                  <c:v>142.10240837111414</c:v>
                </c:pt>
                <c:pt idx="437">
                  <c:v>140.31312443572708</c:v>
                </c:pt>
                <c:pt idx="438">
                  <c:v>138.51855768733117</c:v>
                </c:pt>
                <c:pt idx="439">
                  <c:v>136.71877569166989</c:v>
                </c:pt>
                <c:pt idx="440">
                  <c:v>134.91384621084157</c:v>
                </c:pt>
                <c:pt idx="441">
                  <c:v>133.10383720074825</c:v>
                </c:pt>
                <c:pt idx="442">
                  <c:v>131.28881680853715</c:v>
                </c:pt>
                <c:pt idx="443">
                  <c:v>129.46885337003485</c:v>
                </c:pt>
                <c:pt idx="444">
                  <c:v>127.64401540717446</c:v>
                </c:pt>
                <c:pt idx="445">
                  <c:v>125.8143716254158</c:v>
                </c:pt>
                <c:pt idx="446">
                  <c:v>123.97999091115854</c:v>
                </c:pt>
                <c:pt idx="447">
                  <c:v>122.14094232914869</c:v>
                </c:pt>
                <c:pt idx="448">
                  <c:v>120.29729511987824</c:v>
                </c:pt>
                <c:pt idx="449">
                  <c:v>118.44911869697837</c:v>
                </c:pt>
                <c:pt idx="450">
                  <c:v>116.59648264460583</c:v>
                </c:pt>
                <c:pt idx="451">
                  <c:v>114.73945671482321</c:v>
                </c:pt>
                <c:pt idx="452">
                  <c:v>112.87811082497274</c:v>
                </c:pt>
                <c:pt idx="453">
                  <c:v>111.01251505504385</c:v>
                </c:pt>
                <c:pt idx="454">
                  <c:v>109.14273964503474</c:v>
                </c:pt>
                <c:pt idx="455">
                  <c:v>107.26885499230771</c:v>
                </c:pt>
                <c:pt idx="456">
                  <c:v>105.39093164893879</c:v>
                </c:pt>
                <c:pt idx="457">
                  <c:v>103.50904031906136</c:v>
                </c:pt>
                <c:pt idx="458">
                  <c:v>101.62325185620421</c:v>
                </c:pt>
                <c:pt idx="459">
                  <c:v>99.733637260623794</c:v>
                </c:pt>
                <c:pt idx="460">
                  <c:v>97.840267676631171</c:v>
                </c:pt>
                <c:pt idx="461">
                  <c:v>95.943214389913337</c:v>
                </c:pt>
                <c:pt idx="462">
                  <c:v>94.042548824849277</c:v>
                </c:pt>
                <c:pt idx="463">
                  <c:v>92.138342541820947</c:v>
                </c:pt>
                <c:pt idx="464">
                  <c:v>90.230667234518876</c:v>
                </c:pt>
                <c:pt idx="465">
                  <c:v>88.319594727242986</c:v>
                </c:pt>
                <c:pt idx="466">
                  <c:v>86.405196972198326</c:v>
                </c:pt>
                <c:pt idx="467">
                  <c:v>84.487546046786093</c:v>
                </c:pt>
                <c:pt idx="468">
                  <c:v>82.566714150889922</c:v>
                </c:pt>
                <c:pt idx="469">
                  <c:v>80.642773604157526</c:v>
                </c:pt>
                <c:pt idx="470">
                  <c:v>78.715796843277829</c:v>
                </c:pt>
                <c:pt idx="471">
                  <c:v>76.785856419253747</c:v>
                </c:pt>
                <c:pt idx="472">
                  <c:v>74.853024994670619</c:v>
                </c:pt>
                <c:pt idx="473">
                  <c:v>72.917375340960447</c:v>
                </c:pt>
                <c:pt idx="474">
                  <c:v>70.97898033566203</c:v>
                </c:pt>
                <c:pt idx="475">
                  <c:v>69.037912959677143</c:v>
                </c:pt>
                <c:pt idx="476">
                  <c:v>67.094246294522762</c:v>
                </c:pt>
                <c:pt idx="477">
                  <c:v>65.14805351957952</c:v>
                </c:pt>
                <c:pt idx="478">
                  <c:v>63.199407909336529</c:v>
                </c:pt>
                <c:pt idx="479">
                  <c:v>61.248382830632586</c:v>
                </c:pt>
                <c:pt idx="480">
                  <c:v>59.295051739893864</c:v>
                </c:pt>
                <c:pt idx="481">
                  <c:v>57.339488180368271</c:v>
                </c:pt>
                <c:pt idx="482">
                  <c:v>55.38176577935657</c:v>
                </c:pt>
                <c:pt idx="483">
                  <c:v>53.421958245440244</c:v>
                </c:pt>
                <c:pt idx="484">
                  <c:v>51.460139365706418</c:v>
                </c:pt>
                <c:pt idx="485">
                  <c:v>49.496383002969687</c:v>
                </c:pt>
                <c:pt idx="486">
                  <c:v>47.530763092991258</c:v>
                </c:pt>
                <c:pt idx="487">
                  <c:v>45.563353641695166</c:v>
                </c:pt>
                <c:pt idx="488">
                  <c:v>43.594228722382027</c:v>
                </c:pt>
                <c:pt idx="489">
                  <c:v>41.623462472940062</c:v>
                </c:pt>
                <c:pt idx="490">
                  <c:v>39.651129093053896</c:v>
                </c:pt>
                <c:pt idx="491">
                  <c:v>37.677302841410871</c:v>
                </c:pt>
                <c:pt idx="492">
                  <c:v>35.702058032905192</c:v>
                </c:pt>
                <c:pt idx="493">
                  <c:v>33.725469035839993</c:v>
                </c:pt>
                <c:pt idx="494">
                  <c:v>31.747610269127318</c:v>
                </c:pt>
                <c:pt idx="495">
                  <c:v>29.768556199486255</c:v>
                </c:pt>
                <c:pt idx="496">
                  <c:v>27.788381338639265</c:v>
                </c:pt>
                <c:pt idx="497">
                  <c:v>25.807160240506775</c:v>
                </c:pt>
                <c:pt idx="498">
                  <c:v>23.824967498400216</c:v>
                </c:pt>
                <c:pt idx="499">
                  <c:v>21.841877742213615</c:v>
                </c:pt>
                <c:pt idx="500">
                  <c:v>19.857965635613688</c:v>
                </c:pt>
                <c:pt idx="501">
                  <c:v>17.873305873228816</c:v>
                </c:pt>
                <c:pt idx="502">
                  <c:v>15.887973177836733</c:v>
                </c:pt>
                <c:pt idx="503">
                  <c:v>13.902042297551215</c:v>
                </c:pt>
                <c:pt idx="504">
                  <c:v>11.915588003007812</c:v>
                </c:pt>
                <c:pt idx="505">
                  <c:v>9.9286850845486949</c:v>
                </c:pt>
                <c:pt idx="506">
                  <c:v>7.9414083494068137</c:v>
                </c:pt>
                <c:pt idx="507">
                  <c:v>5.9538326188893711</c:v>
                </c:pt>
                <c:pt idx="508">
                  <c:v>3.9660327255608037</c:v>
                </c:pt>
                <c:pt idx="509">
                  <c:v>1.9780835104253107</c:v>
                </c:pt>
                <c:pt idx="510">
                  <c:v>-9.940179890914027E-3</c:v>
                </c:pt>
                <c:pt idx="511">
                  <c:v>-1.9979634959576746</c:v>
                </c:pt>
                <c:pt idx="512">
                  <c:v>-3.9859115883588654</c:v>
                </c:pt>
                <c:pt idx="513">
                  <c:v>-5.9737096105105651</c:v>
                </c:pt>
                <c:pt idx="514">
                  <c:v>-7.9612827214790221</c:v>
                </c:pt>
                <c:pt idx="515">
                  <c:v>-9.9485560887984281</c:v>
                </c:pt>
                <c:pt idx="516">
                  <c:v>-11.93545489128838</c:v>
                </c:pt>
                <c:pt idx="517">
                  <c:v>-13.921904321870894</c:v>
                </c:pt>
                <c:pt idx="518">
                  <c:v>-15.907829590386923</c:v>
                </c:pt>
                <c:pt idx="519">
                  <c:v>-17.893155926412209</c:v>
                </c:pt>
                <c:pt idx="520">
                  <c:v>-19.877808582072404</c:v>
                </c:pt>
                <c:pt idx="521">
                  <c:v>-21.861712834857343</c:v>
                </c:pt>
                <c:pt idx="522">
                  <c:v>-23.844793990434351</c:v>
                </c:pt>
                <c:pt idx="523">
                  <c:v>-25.826977385460506</c:v>
                </c:pt>
                <c:pt idx="524">
                  <c:v>-27.808188390393724</c:v>
                </c:pt>
                <c:pt idx="525">
                  <c:v>-29.788352412302569</c:v>
                </c:pt>
                <c:pt idx="526">
                  <c:v>-31.767394897674702</c:v>
                </c:pt>
                <c:pt idx="527">
                  <c:v>-33.745241335223824</c:v>
                </c:pt>
                <c:pt idx="528">
                  <c:v>-35.721817258695033</c:v>
                </c:pt>
                <c:pt idx="529">
                  <c:v>-37.697048249668491</c:v>
                </c:pt>
                <c:pt idx="530">
                  <c:v>-39.670859940361332</c:v>
                </c:pt>
                <c:pt idx="531">
                  <c:v>-41.643178016427555</c:v>
                </c:pt>
                <c:pt idx="532">
                  <c:v>-43.613928219755998</c:v>
                </c:pt>
                <c:pt idx="533">
                  <c:v>-45.583036351266216</c:v>
                </c:pt>
                <c:pt idx="534">
                  <c:v>-47.550428273701989</c:v>
                </c:pt>
                <c:pt idx="535">
                  <c:v>-49.516029914422724</c:v>
                </c:pt>
                <c:pt idx="536">
                  <c:v>-51.479767268192177</c:v>
                </c:pt>
                <c:pt idx="537">
                  <c:v>-53.441566399964884</c:v>
                </c:pt>
                <c:pt idx="538">
                  <c:v>-55.401353447669713</c:v>
                </c:pt>
                <c:pt idx="539">
                  <c:v>-57.359054624990897</c:v>
                </c:pt>
                <c:pt idx="540">
                  <c:v>-59.314596224145987</c:v>
                </c:pt>
                <c:pt idx="541">
                  <c:v>-61.267904618661056</c:v>
                </c:pt>
                <c:pt idx="542">
                  <c:v>-63.218906266142689</c:v>
                </c:pt>
                <c:pt idx="543">
                  <c:v>-65.16752771104693</c:v>
                </c:pt>
                <c:pt idx="544">
                  <c:v>-67.113695587444809</c:v>
                </c:pt>
                <c:pt idx="545">
                  <c:v>-69.057336621784629</c:v>
                </c:pt>
                <c:pt idx="546">
                  <c:v>-70.998377635650769</c:v>
                </c:pt>
                <c:pt idx="547">
                  <c:v>-72.9367455485188</c:v>
                </c:pt>
                <c:pt idx="548">
                  <c:v>-74.872367380506972</c:v>
                </c:pt>
                <c:pt idx="549">
                  <c:v>-76.805170255123983</c:v>
                </c:pt>
                <c:pt idx="550">
                  <c:v>-78.735081402012739</c:v>
                </c:pt>
                <c:pt idx="551">
                  <c:v>-80.662028159690209</c:v>
                </c:pt>
                <c:pt idx="552">
                  <c:v>-82.58593797828307</c:v>
                </c:pt>
                <c:pt idx="553">
                  <c:v>-84.506738422259332</c:v>
                </c:pt>
                <c:pt idx="554">
                  <c:v>-86.424357173155443</c:v>
                </c:pt>
                <c:pt idx="555">
                  <c:v>-88.338722032299188</c:v>
                </c:pt>
                <c:pt idx="556">
                  <c:v>-90.249760923527873</c:v>
                </c:pt>
                <c:pt idx="557">
                  <c:v>-92.157401895902055</c:v>
                </c:pt>
                <c:pt idx="558">
                  <c:v>-94.061573126414615</c:v>
                </c:pt>
                <c:pt idx="559">
                  <c:v>-95.962202922694672</c:v>
                </c:pt>
                <c:pt idx="560">
                  <c:v>-97.859219725707064</c:v>
                </c:pt>
                <c:pt idx="561">
                  <c:v>-99.752552112446338</c:v>
                </c:pt>
                <c:pt idx="562">
                  <c:v>-101.64212879862602</c:v>
                </c:pt>
                <c:pt idx="563">
                  <c:v>-103.52787864136235</c:v>
                </c:pt>
                <c:pt idx="564">
                  <c:v>-105.40973064185292</c:v>
                </c:pt>
                <c:pt idx="565">
                  <c:v>-107.28761394804971</c:v>
                </c:pt>
                <c:pt idx="566">
                  <c:v>-109.16145785732671</c:v>
                </c:pt>
                <c:pt idx="567">
                  <c:v>-111.03119181914191</c:v>
                </c:pt>
                <c:pt idx="568">
                  <c:v>-112.89674543769355</c:v>
                </c:pt>
                <c:pt idx="569">
                  <c:v>-114.75804847457046</c:v>
                </c:pt>
                <c:pt idx="570">
                  <c:v>-116.61503085139657</c:v>
                </c:pt>
                <c:pt idx="571">
                  <c:v>-118.46762265246949</c:v>
                </c:pt>
                <c:pt idx="572">
                  <c:v>-120.31575412739264</c:v>
                </c:pt>
                <c:pt idx="573">
                  <c:v>-122.15935569370158</c:v>
                </c:pt>
                <c:pt idx="574">
                  <c:v>-123.99835793948363</c:v>
                </c:pt>
                <c:pt idx="575">
                  <c:v>-125.83269162599136</c:v>
                </c:pt>
                <c:pt idx="576">
                  <c:v>-127.66228769024936</c:v>
                </c:pt>
                <c:pt idx="577">
                  <c:v>-129.4870772476545</c:v>
                </c:pt>
                <c:pt idx="578">
                  <c:v>-131.30699159456947</c:v>
                </c:pt>
                <c:pt idx="579">
                  <c:v>-133.12196221090943</c:v>
                </c:pt>
                <c:pt idx="580">
                  <c:v>-134.93192076272192</c:v>
                </c:pt>
                <c:pt idx="581">
                  <c:v>-136.73679910475943</c:v>
                </c:pt>
                <c:pt idx="582">
                  <c:v>-138.53652928304535</c:v>
                </c:pt>
                <c:pt idx="583">
                  <c:v>-140.33104353743224</c:v>
                </c:pt>
                <c:pt idx="584">
                  <c:v>-142.1202743041531</c:v>
                </c:pt>
                <c:pt idx="585">
                  <c:v>-143.90415421836508</c:v>
                </c:pt>
                <c:pt idx="586">
                  <c:v>-145.68261611668592</c:v>
                </c:pt>
                <c:pt idx="587">
                  <c:v>-147.45559303972257</c:v>
                </c:pt>
                <c:pt idx="588">
                  <c:v>-149.22301823459219</c:v>
                </c:pt>
                <c:pt idx="589">
                  <c:v>-150.98482515743547</c:v>
                </c:pt>
                <c:pt idx="590">
                  <c:v>-152.74094747592198</c:v>
                </c:pt>
                <c:pt idx="591">
                  <c:v>-154.49131907174768</c:v>
                </c:pt>
                <c:pt idx="592">
                  <c:v>-156.23587404312411</c:v>
                </c:pt>
                <c:pt idx="593">
                  <c:v>-157.97454670725983</c:v>
                </c:pt>
                <c:pt idx="594">
                  <c:v>-159.70727160283317</c:v>
                </c:pt>
                <c:pt idx="595">
                  <c:v>-161.433983492457</c:v>
                </c:pt>
                <c:pt idx="596">
                  <c:v>-163.15461736513487</c:v>
                </c:pt>
                <c:pt idx="597">
                  <c:v>-164.86910843870871</c:v>
                </c:pt>
                <c:pt idx="598">
                  <c:v>-166.57739216229791</c:v>
                </c:pt>
                <c:pt idx="599">
                  <c:v>-168.27940421872964</c:v>
                </c:pt>
                <c:pt idx="600">
                  <c:v>-169.97508052696028</c:v>
                </c:pt>
                <c:pt idx="601">
                  <c:v>-171.66435724448843</c:v>
                </c:pt>
                <c:pt idx="602">
                  <c:v>-173.34717076975821</c:v>
                </c:pt>
                <c:pt idx="603">
                  <c:v>-175.02345774455404</c:v>
                </c:pt>
                <c:pt idx="604">
                  <c:v>-176.6931550563861</c:v>
                </c:pt>
                <c:pt idx="605">
                  <c:v>-178.35619984086657</c:v>
                </c:pt>
                <c:pt idx="606">
                  <c:v>-180.01252948407628</c:v>
                </c:pt>
                <c:pt idx="607">
                  <c:v>-181.66208162492237</c:v>
                </c:pt>
                <c:pt idx="608">
                  <c:v>-183.3047941574861</c:v>
                </c:pt>
                <c:pt idx="609">
                  <c:v>-184.94060523336111</c:v>
                </c:pt>
                <c:pt idx="610">
                  <c:v>-186.56945326398204</c:v>
                </c:pt>
                <c:pt idx="611">
                  <c:v>-188.19127692294339</c:v>
                </c:pt>
                <c:pt idx="612">
                  <c:v>-189.80601514830849</c:v>
                </c:pt>
                <c:pt idx="613">
                  <c:v>-191.41360714490835</c:v>
                </c:pt>
                <c:pt idx="614">
                  <c:v>-193.01399238663086</c:v>
                </c:pt>
                <c:pt idx="615">
                  <c:v>-194.60711061869924</c:v>
                </c:pt>
                <c:pt idx="616">
                  <c:v>-196.19290185994114</c:v>
                </c:pt>
                <c:pt idx="617">
                  <c:v>-197.77130640504643</c:v>
                </c:pt>
                <c:pt idx="618">
                  <c:v>-199.34226482681544</c:v>
                </c:pt>
                <c:pt idx="619">
                  <c:v>-200.90571797839624</c:v>
                </c:pt>
                <c:pt idx="620">
                  <c:v>-202.46160699551177</c:v>
                </c:pt>
                <c:pt idx="621">
                  <c:v>-204.0098732986757</c:v>
                </c:pt>
                <c:pt idx="622">
                  <c:v>-205.55045859539834</c:v>
                </c:pt>
                <c:pt idx="623">
                  <c:v>-207.08330488238113</c:v>
                </c:pt>
                <c:pt idx="624">
                  <c:v>-208.60835444770058</c:v>
                </c:pt>
                <c:pt idx="625">
                  <c:v>-210.12554987298103</c:v>
                </c:pt>
                <c:pt idx="626">
                  <c:v>-211.63483403555659</c:v>
                </c:pt>
                <c:pt idx="627">
                  <c:v>-213.13615011062171</c:v>
                </c:pt>
                <c:pt idx="628">
                  <c:v>-214.62944157337083</c:v>
                </c:pt>
                <c:pt idx="629">
                  <c:v>-216.11465220112615</c:v>
                </c:pt>
                <c:pt idx="630">
                  <c:v>-217.59172607545497</c:v>
                </c:pt>
                <c:pt idx="631">
                  <c:v>-219.06060758427449</c:v>
                </c:pt>
                <c:pt idx="632">
                  <c:v>-220.52124142394604</c:v>
                </c:pt>
                <c:pt idx="633">
                  <c:v>-221.97357260135701</c:v>
                </c:pt>
                <c:pt idx="634">
                  <c:v>-223.41754643599143</c:v>
                </c:pt>
                <c:pt idx="635">
                  <c:v>-224.85310856198882</c:v>
                </c:pt>
                <c:pt idx="636">
                  <c:v>-226.28020493019085</c:v>
                </c:pt>
                <c:pt idx="637">
                  <c:v>-227.6987818101764</c:v>
                </c:pt>
                <c:pt idx="638">
                  <c:v>-229.10878579228461</c:v>
                </c:pt>
                <c:pt idx="639">
                  <c:v>-230.51016378962564</c:v>
                </c:pt>
                <c:pt idx="640">
                  <c:v>-231.90286304007941</c:v>
                </c:pt>
                <c:pt idx="641">
                  <c:v>-233.28683110828226</c:v>
                </c:pt>
                <c:pt idx="642">
                  <c:v>-234.66201588760089</c:v>
                </c:pt>
                <c:pt idx="643">
                  <c:v>-236.0283656020944</c:v>
                </c:pt>
                <c:pt idx="644">
                  <c:v>-237.38582880846351</c:v>
                </c:pt>
                <c:pt idx="645">
                  <c:v>-238.73435439798754</c:v>
                </c:pt>
                <c:pt idx="646">
                  <c:v>-240.07389159844868</c:v>
                </c:pt>
                <c:pt idx="647">
                  <c:v>-241.40438997604335</c:v>
                </c:pt>
                <c:pt idx="648">
                  <c:v>-242.72579943728124</c:v>
                </c:pt>
                <c:pt idx="649">
                  <c:v>-244.03807023087131</c:v>
                </c:pt>
                <c:pt idx="650">
                  <c:v>-245.34115294959494</c:v>
                </c:pt>
                <c:pt idx="651">
                  <c:v>-246.63499853216615</c:v>
                </c:pt>
                <c:pt idx="652">
                  <c:v>-247.91955826507845</c:v>
                </c:pt>
                <c:pt idx="653">
                  <c:v>-249.19478378443935</c:v>
                </c:pt>
                <c:pt idx="654">
                  <c:v>-250.46062707779117</c:v>
                </c:pt>
                <c:pt idx="655">
                  <c:v>-251.7170404859184</c:v>
                </c:pt>
                <c:pt idx="656">
                  <c:v>-252.9639767046425</c:v>
                </c:pt>
                <c:pt idx="657">
                  <c:v>-254.20138878660276</c:v>
                </c:pt>
                <c:pt idx="658">
                  <c:v>-255.4292301430236</c:v>
                </c:pt>
                <c:pt idx="659">
                  <c:v>-256.64745454546915</c:v>
                </c:pt>
                <c:pt idx="660">
                  <c:v>-257.8560161275833</c:v>
                </c:pt>
                <c:pt idx="661">
                  <c:v>-259.05486938681696</c:v>
                </c:pt>
                <c:pt idx="662">
                  <c:v>-260.24396918614082</c:v>
                </c:pt>
                <c:pt idx="663">
                  <c:v>-261.42327075574519</c:v>
                </c:pt>
                <c:pt idx="664">
                  <c:v>-262.59272969472534</c:v>
                </c:pt>
                <c:pt idx="665">
                  <c:v>-263.75230197275312</c:v>
                </c:pt>
                <c:pt idx="666">
                  <c:v>-264.9019439317351</c:v>
                </c:pt>
                <c:pt idx="667">
                  <c:v>-266.04161228745579</c:v>
                </c:pt>
                <c:pt idx="668">
                  <c:v>-267.17126413120781</c:v>
                </c:pt>
                <c:pt idx="669">
                  <c:v>-268.29085693140695</c:v>
                </c:pt>
                <c:pt idx="670">
                  <c:v>-269.40034853519381</c:v>
                </c:pt>
                <c:pt idx="671">
                  <c:v>-270.49969717002074</c:v>
                </c:pt>
                <c:pt idx="672">
                  <c:v>-271.58886144522467</c:v>
                </c:pt>
                <c:pt idx="673">
                  <c:v>-272.66780035358511</c:v>
                </c:pt>
                <c:pt idx="674">
                  <c:v>-273.73647327286881</c:v>
                </c:pt>
                <c:pt idx="675">
                  <c:v>-274.79483996735837</c:v>
                </c:pt>
                <c:pt idx="676">
                  <c:v>-275.84286058936772</c:v>
                </c:pt>
                <c:pt idx="677">
                  <c:v>-276.88049568074217</c:v>
                </c:pt>
                <c:pt idx="678">
                  <c:v>-277.9077061743439</c:v>
                </c:pt>
                <c:pt idx="679">
                  <c:v>-278.92445339552307</c:v>
                </c:pt>
                <c:pt idx="680">
                  <c:v>-279.93069906357385</c:v>
                </c:pt>
                <c:pt idx="681">
                  <c:v>-280.92640529317561</c:v>
                </c:pt>
                <c:pt idx="682">
                  <c:v>-281.91153459581938</c:v>
                </c:pt>
                <c:pt idx="683">
                  <c:v>-282.88604988121926</c:v>
                </c:pt>
                <c:pt idx="684">
                  <c:v>-283.84991445870901</c:v>
                </c:pt>
                <c:pt idx="685">
                  <c:v>-284.80309203862328</c:v>
                </c:pt>
                <c:pt idx="686">
                  <c:v>-285.74554673366396</c:v>
                </c:pt>
                <c:pt idx="687">
                  <c:v>-286.67724306025144</c:v>
                </c:pt>
                <c:pt idx="688">
                  <c:v>-287.5981459398605</c:v>
                </c:pt>
                <c:pt idx="689">
                  <c:v>-288.5082207003411</c:v>
                </c:pt>
                <c:pt idx="690">
                  <c:v>-289.40743307722357</c:v>
                </c:pt>
                <c:pt idx="691">
                  <c:v>-290.29574921500898</c:v>
                </c:pt>
                <c:pt idx="692">
                  <c:v>-291.17313566844359</c:v>
                </c:pt>
                <c:pt idx="693">
                  <c:v>-292.03955940377813</c:v>
                </c:pt>
                <c:pt idx="694">
                  <c:v>-292.89498780001151</c:v>
                </c:pt>
                <c:pt idx="695">
                  <c:v>-293.73938865011917</c:v>
                </c:pt>
                <c:pt idx="696">
                  <c:v>-294.57273016226532</c:v>
                </c:pt>
                <c:pt idx="697">
                  <c:v>-295.39498096100027</c:v>
                </c:pt>
                <c:pt idx="698">
                  <c:v>-296.20611008844156</c:v>
                </c:pt>
                <c:pt idx="699">
                  <c:v>-297.00608700543955</c:v>
                </c:pt>
                <c:pt idx="700">
                  <c:v>-297.79488159272717</c:v>
                </c:pt>
                <c:pt idx="701">
                  <c:v>-298.57246415205395</c:v>
                </c:pt>
                <c:pt idx="702">
                  <c:v>-299.33880540730439</c:v>
                </c:pt>
                <c:pt idx="703">
                  <c:v>-300.09387650559967</c:v>
                </c:pt>
                <c:pt idx="704">
                  <c:v>-300.83764901838452</c:v>
                </c:pt>
                <c:pt idx="705">
                  <c:v>-301.57009494249735</c:v>
                </c:pt>
                <c:pt idx="706">
                  <c:v>-302.29118670122438</c:v>
                </c:pt>
                <c:pt idx="707">
                  <c:v>-303.00089714533829</c:v>
                </c:pt>
                <c:pt idx="708">
                  <c:v>-303.69919955412001</c:v>
                </c:pt>
                <c:pt idx="709">
                  <c:v>-304.38606763636517</c:v>
                </c:pt>
                <c:pt idx="710">
                  <c:v>-305.0614755313735</c:v>
                </c:pt>
                <c:pt idx="711">
                  <c:v>-305.72539780992287</c:v>
                </c:pt>
                <c:pt idx="712">
                  <c:v>-306.37780947522657</c:v>
                </c:pt>
                <c:pt idx="713">
                  <c:v>-307.0186859638743</c:v>
                </c:pt>
                <c:pt idx="714">
                  <c:v>-307.64800314675728</c:v>
                </c:pt>
                <c:pt idx="715">
                  <c:v>-308.2657373299765</c:v>
                </c:pt>
                <c:pt idx="716">
                  <c:v>-308.87186525573486</c:v>
                </c:pt>
                <c:pt idx="717">
                  <c:v>-309.46636410321275</c:v>
                </c:pt>
                <c:pt idx="718">
                  <c:v>-310.04921148942759</c:v>
                </c:pt>
                <c:pt idx="719">
                  <c:v>-310.62038547007592</c:v>
                </c:pt>
                <c:pt idx="720">
                  <c:v>-311.17986454036026</c:v>
                </c:pt>
                <c:pt idx="721">
                  <c:v>-311.7276276357984</c:v>
                </c:pt>
                <c:pt idx="722">
                  <c:v>-312.2636541330167</c:v>
                </c:pt>
                <c:pt idx="723">
                  <c:v>-312.78792385052623</c:v>
                </c:pt>
                <c:pt idx="724">
                  <c:v>-313.30041704948292</c:v>
                </c:pt>
                <c:pt idx="725">
                  <c:v>-313.8011144344307</c:v>
                </c:pt>
                <c:pt idx="726">
                  <c:v>-314.28999715402779</c:v>
                </c:pt>
                <c:pt idx="727">
                  <c:v>-314.76704680175663</c:v>
                </c:pt>
                <c:pt idx="728">
                  <c:v>-315.23224541661676</c:v>
                </c:pt>
                <c:pt idx="729">
                  <c:v>-315.6855754838013</c:v>
                </c:pt>
                <c:pt idx="730">
                  <c:v>-316.12701993535597</c:v>
                </c:pt>
                <c:pt idx="731">
                  <c:v>-316.55656215082212</c:v>
                </c:pt>
                <c:pt idx="732">
                  <c:v>-316.97418595786223</c:v>
                </c:pt>
                <c:pt idx="733">
                  <c:v>-317.3798756328689</c:v>
                </c:pt>
                <c:pt idx="734">
                  <c:v>-317.77361590155687</c:v>
                </c:pt>
                <c:pt idx="735">
                  <c:v>-318.15539193953799</c:v>
                </c:pt>
                <c:pt idx="736">
                  <c:v>-318.52518937287954</c:v>
                </c:pt>
                <c:pt idx="737">
                  <c:v>-318.88299427864513</c:v>
                </c:pt>
                <c:pt idx="738">
                  <c:v>-319.22879318541925</c:v>
                </c:pt>
                <c:pt idx="739">
                  <c:v>-319.56257307381424</c:v>
                </c:pt>
                <c:pt idx="740">
                  <c:v>-319.88432137696043</c:v>
                </c:pt>
                <c:pt idx="741">
                  <c:v>-320.19402598097957</c:v>
                </c:pt>
                <c:pt idx="742">
                  <c:v>-320.49167522544059</c:v>
                </c:pt>
                <c:pt idx="743">
                  <c:v>-320.77725790379867</c:v>
                </c:pt>
                <c:pt idx="744">
                  <c:v>-321.05076326381754</c:v>
                </c:pt>
                <c:pt idx="745">
                  <c:v>-321.31218100797378</c:v>
                </c:pt>
                <c:pt idx="746">
                  <c:v>-321.56150129384491</c:v>
                </c:pt>
                <c:pt idx="747">
                  <c:v>-321.79871473447963</c:v>
                </c:pt>
                <c:pt idx="748">
                  <c:v>-322.02381239875166</c:v>
                </c:pt>
                <c:pt idx="749">
                  <c:v>-322.23678581169554</c:v>
                </c:pt>
                <c:pt idx="750">
                  <c:v>-322.4376269548261</c:v>
                </c:pt>
                <c:pt idx="751">
                  <c:v>-322.62632826644011</c:v>
                </c:pt>
                <c:pt idx="752">
                  <c:v>-322.80288264190108</c:v>
                </c:pt>
                <c:pt idx="753">
                  <c:v>-322.96728343390674</c:v>
                </c:pt>
                <c:pt idx="754">
                  <c:v>-323.11952445273931</c:v>
                </c:pt>
                <c:pt idx="755">
                  <c:v>-323.25959996649846</c:v>
                </c:pt>
                <c:pt idx="756">
                  <c:v>-323.38750470131737</c:v>
                </c:pt>
                <c:pt idx="757">
                  <c:v>-323.50323384156093</c:v>
                </c:pt>
                <c:pt idx="758">
                  <c:v>-323.60678303000736</c:v>
                </c:pt>
                <c:pt idx="759">
                  <c:v>-323.69814836801208</c:v>
                </c:pt>
                <c:pt idx="760">
                  <c:v>-323.77732641565456</c:v>
                </c:pt>
                <c:pt idx="761">
                  <c:v>-323.84431419186785</c:v>
                </c:pt>
                <c:pt idx="762">
                  <c:v>-323.89910917455074</c:v>
                </c:pt>
                <c:pt idx="763">
                  <c:v>-323.94170930066286</c:v>
                </c:pt>
                <c:pt idx="764">
                  <c:v>-323.97211296630223</c:v>
                </c:pt>
                <c:pt idx="765">
                  <c:v>-323.99031902676563</c:v>
                </c:pt>
                <c:pt idx="766">
                  <c:v>-323.99632679659175</c:v>
                </c:pt>
                <c:pt idx="767">
                  <c:v>-323.99013604958708</c:v>
                </c:pt>
                <c:pt idx="768">
                  <c:v>-323.97174701883432</c:v>
                </c:pt>
                <c:pt idx="769">
                  <c:v>-323.94116039668353</c:v>
                </c:pt>
                <c:pt idx="770">
                  <c:v>-323.89837733472626</c:v>
                </c:pt>
                <c:pt idx="771">
                  <c:v>-323.84339944375216</c:v>
                </c:pt>
                <c:pt idx="772">
                  <c:v>-323.77622879368812</c:v>
                </c:pt>
                <c:pt idx="773">
                  <c:v>-323.69686791352052</c:v>
                </c:pt>
                <c:pt idx="774">
                  <c:v>-323.60531979119997</c:v>
                </c:pt>
                <c:pt idx="775">
                  <c:v>-323.50158787352893</c:v>
                </c:pt>
                <c:pt idx="776">
                  <c:v>-323.38567606603175</c:v>
                </c:pt>
                <c:pt idx="777">
                  <c:v>-323.25758873280768</c:v>
                </c:pt>
                <c:pt idx="778">
                  <c:v>-323.11733069636659</c:v>
                </c:pt>
                <c:pt idx="779">
                  <c:v>-322.96490723744739</c:v>
                </c:pt>
                <c:pt idx="780">
                  <c:v>-322.80032409481936</c:v>
                </c:pt>
                <c:pt idx="781">
                  <c:v>-322.62358746506567</c:v>
                </c:pt>
                <c:pt idx="782">
                  <c:v>-322.43470400235066</c:v>
                </c:pt>
                <c:pt idx="783">
                  <c:v>-322.23368081816869</c:v>
                </c:pt>
                <c:pt idx="784">
                  <c:v>-322.02052548107696</c:v>
                </c:pt>
                <c:pt idx="785">
                  <c:v>-321.79524601641009</c:v>
                </c:pt>
                <c:pt idx="786">
                  <c:v>-321.5578509059784</c:v>
                </c:pt>
                <c:pt idx="787">
                  <c:v>-321.30834908774801</c:v>
                </c:pt>
                <c:pt idx="788">
                  <c:v>-321.04674995550494</c:v>
                </c:pt>
                <c:pt idx="789">
                  <c:v>-320.77306335850096</c:v>
                </c:pt>
                <c:pt idx="790">
                  <c:v>-320.48729960108307</c:v>
                </c:pt>
                <c:pt idx="791">
                  <c:v>-320.18946944230532</c:v>
                </c:pt>
                <c:pt idx="792">
                  <c:v>-319.87958409552391</c:v>
                </c:pt>
                <c:pt idx="793">
                  <c:v>-319.55765522797486</c:v>
                </c:pt>
                <c:pt idx="794">
                  <c:v>-319.22369496033474</c:v>
                </c:pt>
                <c:pt idx="795">
                  <c:v>-318.87771586626457</c:v>
                </c:pt>
                <c:pt idx="796">
                  <c:v>-318.51973097193599</c:v>
                </c:pt>
                <c:pt idx="797">
                  <c:v>-318.14975375554127</c:v>
                </c:pt>
                <c:pt idx="798">
                  <c:v>-317.76779814678548</c:v>
                </c:pt>
                <c:pt idx="799">
                  <c:v>-317.37387852636238</c:v>
                </c:pt>
                <c:pt idx="800">
                  <c:v>-316.96800972541257</c:v>
                </c:pt>
                <c:pt idx="801">
                  <c:v>-316.55020702496557</c:v>
                </c:pt>
                <c:pt idx="802">
                  <c:v>-316.12048615536418</c:v>
                </c:pt>
                <c:pt idx="803">
                  <c:v>-315.67886329567204</c:v>
                </c:pt>
                <c:pt idx="804">
                  <c:v>-315.2253550730652</c:v>
                </c:pt>
                <c:pt idx="805">
                  <c:v>-314.75997856220528</c:v>
                </c:pt>
                <c:pt idx="806">
                  <c:v>-314.28275128459711</c:v>
                </c:pt>
                <c:pt idx="807">
                  <c:v>-313.79369120792887</c:v>
                </c:pt>
                <c:pt idx="808">
                  <c:v>-313.29281674539573</c:v>
                </c:pt>
                <c:pt idx="809">
                  <c:v>-312.78014675500634</c:v>
                </c:pt>
                <c:pt idx="810">
                  <c:v>-312.25570053887321</c:v>
                </c:pt>
                <c:pt idx="811">
                  <c:v>-311.71949784248545</c:v>
                </c:pt>
                <c:pt idx="812">
                  <c:v>-311.17155885396585</c:v>
                </c:pt>
                <c:pt idx="813">
                  <c:v>-310.61190420331059</c:v>
                </c:pt>
                <c:pt idx="814">
                  <c:v>-310.04055496161249</c:v>
                </c:pt>
                <c:pt idx="815">
                  <c:v>-309.45753264026774</c:v>
                </c:pt>
                <c:pt idx="816">
                  <c:v>-308.86285919016586</c:v>
                </c:pt>
                <c:pt idx="817">
                  <c:v>-308.25655700086349</c:v>
                </c:pt>
                <c:pt idx="818">
                  <c:v>-307.63864889974121</c:v>
                </c:pt>
                <c:pt idx="819">
                  <c:v>-307.00915815114411</c:v>
                </c:pt>
                <c:pt idx="820">
                  <c:v>-306.36810845550605</c:v>
                </c:pt>
                <c:pt idx="821">
                  <c:v>-305.71552394845713</c:v>
                </c:pt>
                <c:pt idx="822">
                  <c:v>-305.05142919991505</c:v>
                </c:pt>
                <c:pt idx="823">
                  <c:v>-304.37584921316011</c:v>
                </c:pt>
                <c:pt idx="824">
                  <c:v>-303.68880942389376</c:v>
                </c:pt>
                <c:pt idx="825">
                  <c:v>-302.99033569928088</c:v>
                </c:pt>
                <c:pt idx="826">
                  <c:v>-302.28045433697616</c:v>
                </c:pt>
                <c:pt idx="827">
                  <c:v>-301.55919206413364</c:v>
                </c:pt>
                <c:pt idx="828">
                  <c:v>-300.82657603640058</c:v>
                </c:pt>
                <c:pt idx="829">
                  <c:v>-300.08263383689513</c:v>
                </c:pt>
                <c:pt idx="830">
                  <c:v>-299.32739347516758</c:v>
                </c:pt>
                <c:pt idx="831">
                  <c:v>-298.5608833861462</c:v>
                </c:pt>
                <c:pt idx="832">
                  <c:v>-297.78313242906614</c:v>
                </c:pt>
                <c:pt idx="833">
                  <c:v>-296.9941698863833</c:v>
                </c:pt>
                <c:pt idx="834">
                  <c:v>-296.19402546267168</c:v>
                </c:pt>
                <c:pt idx="835">
                  <c:v>-295.38272928350494</c:v>
                </c:pt>
                <c:pt idx="836">
                  <c:v>-294.5603118943223</c:v>
                </c:pt>
                <c:pt idx="837">
                  <c:v>-293.72680425927831</c:v>
                </c:pt>
                <c:pt idx="838">
                  <c:v>-292.88223776007737</c:v>
                </c:pt>
                <c:pt idx="839">
                  <c:v>-292.0266441947918</c:v>
                </c:pt>
                <c:pt idx="840">
                  <c:v>-291.16005577666493</c:v>
                </c:pt>
                <c:pt idx="841">
                  <c:v>-290.28250513289811</c:v>
                </c:pt>
                <c:pt idx="842">
                  <c:v>-289.39402530342244</c:v>
                </c:pt>
                <c:pt idx="843">
                  <c:v>-288.49464973965468</c:v>
                </c:pt>
                <c:pt idx="844">
                  <c:v>-287.5844123032378</c:v>
                </c:pt>
                <c:pt idx="845">
                  <c:v>-286.66334726476617</c:v>
                </c:pt>
                <c:pt idx="846">
                  <c:v>-285.73148930249516</c:v>
                </c:pt>
                <c:pt idx="847">
                  <c:v>-284.78887350103565</c:v>
                </c:pt>
                <c:pt idx="848">
                  <c:v>-283.83553535003296</c:v>
                </c:pt>
                <c:pt idx="849">
                  <c:v>-282.87151074283065</c:v>
                </c:pt>
                <c:pt idx="850">
                  <c:v>-281.89683597511925</c:v>
                </c:pt>
                <c:pt idx="851">
                  <c:v>-280.91154774356949</c:v>
                </c:pt>
                <c:pt idx="852">
                  <c:v>-279.91568314445107</c:v>
                </c:pt>
                <c:pt idx="853">
                  <c:v>-278.90927967223553</c:v>
                </c:pt>
                <c:pt idx="854">
                  <c:v>-277.89237521818478</c:v>
                </c:pt>
                <c:pt idx="855">
                  <c:v>-276.86500806892468</c:v>
                </c:pt>
                <c:pt idx="856">
                  <c:v>-275.82721690500301</c:v>
                </c:pt>
                <c:pt idx="857">
                  <c:v>-274.77904079943386</c:v>
                </c:pt>
                <c:pt idx="858">
                  <c:v>-273.7205192162258</c:v>
                </c:pt>
                <c:pt idx="859">
                  <c:v>-272.65169200889665</c:v>
                </c:pt>
                <c:pt idx="860">
                  <c:v>-271.57259941897257</c:v>
                </c:pt>
                <c:pt idx="861">
                  <c:v>-270.48328207447321</c:v>
                </c:pt>
                <c:pt idx="862">
                  <c:v>-269.38378098838183</c:v>
                </c:pt>
                <c:pt idx="863">
                  <c:v>-268.27413755710154</c:v>
                </c:pt>
                <c:pt idx="864">
                  <c:v>-267.15439355889623</c:v>
                </c:pt>
                <c:pt idx="865">
                  <c:v>-266.02459115231801</c:v>
                </c:pt>
                <c:pt idx="866">
                  <c:v>-264.88477287461973</c:v>
                </c:pt>
                <c:pt idx="867">
                  <c:v>-263.73498164015336</c:v>
                </c:pt>
                <c:pt idx="868">
                  <c:v>-262.57526073875465</c:v>
                </c:pt>
                <c:pt idx="869">
                  <c:v>-261.4056538341128</c:v>
                </c:pt>
                <c:pt idx="870">
                  <c:v>-260.22620496212676</c:v>
                </c:pt>
                <c:pt idx="871">
                  <c:v>-259.03695852924733</c:v>
                </c:pt>
                <c:pt idx="872">
                  <c:v>-257.83795931080493</c:v>
                </c:pt>
                <c:pt idx="873">
                  <c:v>-256.62925244932421</c:v>
                </c:pt>
                <c:pt idx="874">
                  <c:v>-255.41088345282418</c:v>
                </c:pt>
                <c:pt idx="875">
                  <c:v>-254.18289819310482</c:v>
                </c:pt>
                <c:pt idx="876">
                  <c:v>-252.94534290402009</c:v>
                </c:pt>
                <c:pt idx="877">
                  <c:v>-251.69826417973724</c:v>
                </c:pt>
                <c:pt idx="878">
                  <c:v>-250.44170897298238</c:v>
                </c:pt>
                <c:pt idx="879">
                  <c:v>-249.17572459327283</c:v>
                </c:pt>
                <c:pt idx="880">
                  <c:v>-247.90035870513594</c:v>
                </c:pt>
                <c:pt idx="881">
                  <c:v>-246.61565932631433</c:v>
                </c:pt>
                <c:pt idx="882">
                  <c:v>-245.32167482595827</c:v>
                </c:pt>
                <c:pt idx="883">
                  <c:v>-244.01845392280435</c:v>
                </c:pt>
                <c:pt idx="884">
                  <c:v>-242.7060456833413</c:v>
                </c:pt>
                <c:pt idx="885">
                  <c:v>-241.38449951996262</c:v>
                </c:pt>
                <c:pt idx="886">
                  <c:v>-240.05386518910623</c:v>
                </c:pt>
                <c:pt idx="887">
                  <c:v>-238.71419278938112</c:v>
                </c:pt>
                <c:pt idx="888">
                  <c:v>-237.36553275968103</c:v>
                </c:pt>
                <c:pt idx="889">
                  <c:v>-236.0079358772856</c:v>
                </c:pt>
                <c:pt idx="890">
                  <c:v>-234.64145325594842</c:v>
                </c:pt>
                <c:pt idx="891">
                  <c:v>-233.26613634397268</c:v>
                </c:pt>
                <c:pt idx="892">
                  <c:v>-231.8820369222741</c:v>
                </c:pt>
                <c:pt idx="893">
                  <c:v>-230.48920710243146</c:v>
                </c:pt>
                <c:pt idx="894">
                  <c:v>-229.08769932472441</c:v>
                </c:pt>
                <c:pt idx="895">
                  <c:v>-227.67756635615928</c:v>
                </c:pt>
                <c:pt idx="896">
                  <c:v>-226.25886128848222</c:v>
                </c:pt>
                <c:pt idx="897">
                  <c:v>-224.83163753618049</c:v>
                </c:pt>
                <c:pt idx="898">
                  <c:v>-223.39594883447114</c:v>
                </c:pt>
                <c:pt idx="899">
                  <c:v>-221.95184923727808</c:v>
                </c:pt>
                <c:pt idx="900">
                  <c:v>-220.49939311519688</c:v>
                </c:pt>
                <c:pt idx="901">
                  <c:v>-219.03863515344767</c:v>
                </c:pt>
                <c:pt idx="902">
                  <c:v>-217.56963034981618</c:v>
                </c:pt>
                <c:pt idx="903">
                  <c:v>-216.09243401258331</c:v>
                </c:pt>
                <c:pt idx="904">
                  <c:v>-214.60710175844241</c:v>
                </c:pt>
                <c:pt idx="905">
                  <c:v>-213.11368951040564</c:v>
                </c:pt>
                <c:pt idx="906">
                  <c:v>-211.61225349569821</c:v>
                </c:pt>
                <c:pt idx="907">
                  <c:v>-210.10285024364151</c:v>
                </c:pt>
                <c:pt idx="908">
                  <c:v>-208.58553658352488</c:v>
                </c:pt>
                <c:pt idx="909">
                  <c:v>-207.06036964246567</c:v>
                </c:pt>
                <c:pt idx="910">
                  <c:v>-205.52740684325883</c:v>
                </c:pt>
                <c:pt idx="911">
                  <c:v>-203.98670590221454</c:v>
                </c:pt>
                <c:pt idx="912">
                  <c:v>-202.43832482698534</c:v>
                </c:pt>
                <c:pt idx="913">
                  <c:v>-200.88232191438217</c:v>
                </c:pt>
                <c:pt idx="914">
                  <c:v>-199.31875574817948</c:v>
                </c:pt>
                <c:pt idx="915">
                  <c:v>-197.74768519690943</c:v>
                </c:pt>
                <c:pt idx="916">
                  <c:v>-196.16916941164561</c:v>
                </c:pt>
                <c:pt idx="917">
                  <c:v>-194.58326782377594</c:v>
                </c:pt>
                <c:pt idx="918">
                  <c:v>-192.99004014276497</c:v>
                </c:pt>
                <c:pt idx="919">
                  <c:v>-191.38954635390598</c:v>
                </c:pt>
                <c:pt idx="920">
                  <c:v>-189.78184671606249</c:v>
                </c:pt>
                <c:pt idx="921">
                  <c:v>-188.16700175939937</c:v>
                </c:pt>
                <c:pt idx="922">
                  <c:v>-186.54507228310402</c:v>
                </c:pt>
                <c:pt idx="923">
                  <c:v>-184.9161193530972</c:v>
                </c:pt>
                <c:pt idx="924">
                  <c:v>-183.28020429973384</c:v>
                </c:pt>
                <c:pt idx="925">
                  <c:v>-181.6373887154941</c:v>
                </c:pt>
                <c:pt idx="926">
                  <c:v>-179.9877344526642</c:v>
                </c:pt>
                <c:pt idx="927">
                  <c:v>-178.33130362100783</c:v>
                </c:pt>
                <c:pt idx="928">
                  <c:v>-176.66815858542765</c:v>
                </c:pt>
                <c:pt idx="929">
                  <c:v>-174.99836196361724</c:v>
                </c:pt>
                <c:pt idx="930">
                  <c:v>-173.32197662370351</c:v>
                </c:pt>
                <c:pt idx="931">
                  <c:v>-171.63906568187971</c:v>
                </c:pt>
                <c:pt idx="932">
                  <c:v>-169.94969250002913</c:v>
                </c:pt>
                <c:pt idx="933">
                  <c:v>-168.2539206833396</c:v>
                </c:pt>
                <c:pt idx="934">
                  <c:v>-166.55181407790849</c:v>
                </c:pt>
                <c:pt idx="935">
                  <c:v>-164.84343676833907</c:v>
                </c:pt>
                <c:pt idx="936">
                  <c:v>-163.12885307532781</c:v>
                </c:pt>
                <c:pt idx="937">
                  <c:v>-161.40812755324239</c:v>
                </c:pt>
                <c:pt idx="938">
                  <c:v>-159.68132498769154</c:v>
                </c:pt>
                <c:pt idx="939">
                  <c:v>-157.94851039308563</c:v>
                </c:pt>
                <c:pt idx="940">
                  <c:v>-156.209749010189</c:v>
                </c:pt>
                <c:pt idx="941">
                  <c:v>-154.46510630366359</c:v>
                </c:pt>
                <c:pt idx="942">
                  <c:v>-152.71464795960412</c:v>
                </c:pt>
                <c:pt idx="943">
                  <c:v>-150.95843988306504</c:v>
                </c:pt>
                <c:pt idx="944">
                  <c:v>-149.19654819557931</c:v>
                </c:pt>
                <c:pt idx="945">
                  <c:v>-147.42903923266871</c:v>
                </c:pt>
                <c:pt idx="946">
                  <c:v>-145.65597954134645</c:v>
                </c:pt>
                <c:pt idx="947">
                  <c:v>-143.87743587761153</c:v>
                </c:pt>
                <c:pt idx="948">
                  <c:v>-142.09347520393558</c:v>
                </c:pt>
                <c:pt idx="949">
                  <c:v>-140.30416468674144</c:v>
                </c:pt>
                <c:pt idx="950">
                  <c:v>-138.50957169387459</c:v>
                </c:pt>
                <c:pt idx="951">
                  <c:v>-136.7097637920665</c:v>
                </c:pt>
                <c:pt idx="952">
                  <c:v>-134.90480874439092</c:v>
                </c:pt>
                <c:pt idx="953">
                  <c:v>-133.09477450771249</c:v>
                </c:pt>
                <c:pt idx="954">
                  <c:v>-131.27972923012823</c:v>
                </c:pt>
                <c:pt idx="955">
                  <c:v>-129.45974124840163</c:v>
                </c:pt>
                <c:pt idx="956">
                  <c:v>-127.63487908538988</c:v>
                </c:pt>
                <c:pt idx="957">
                  <c:v>-125.80521144746393</c:v>
                </c:pt>
                <c:pt idx="958">
                  <c:v>-123.97080722192162</c:v>
                </c:pt>
                <c:pt idx="959">
                  <c:v>-122.13173547439418</c:v>
                </c:pt>
                <c:pt idx="960">
                  <c:v>-120.28806544624582</c:v>
                </c:pt>
                <c:pt idx="961">
                  <c:v>-118.4398665519668</c:v>
                </c:pt>
                <c:pt idx="962">
                  <c:v>-116.58720837655993</c:v>
                </c:pt>
                <c:pt idx="963">
                  <c:v>-114.73016067292076</c:v>
                </c:pt>
                <c:pt idx="964">
                  <c:v>-112.86879335921131</c:v>
                </c:pt>
                <c:pt idx="965">
                  <c:v>-111.00317651622761</c:v>
                </c:pt>
                <c:pt idx="966">
                  <c:v>-109.13338038476125</c:v>
                </c:pt>
                <c:pt idx="967">
                  <c:v>-107.25947536295473</c:v>
                </c:pt>
                <c:pt idx="968">
                  <c:v>-105.38153200365095</c:v>
                </c:pt>
                <c:pt idx="969">
                  <c:v>-103.49962101173691</c:v>
                </c:pt>
                <c:pt idx="970">
                  <c:v>-101.61381324148164</c:v>
                </c:pt>
                <c:pt idx="971">
                  <c:v>-99.724179693868592</c:v>
                </c:pt>
                <c:pt idx="972">
                  <c:v>-97.830791513922321</c:v>
                </c:pt>
                <c:pt idx="973">
                  <c:v>-95.933719988029978</c:v>
                </c:pt>
                <c:pt idx="974">
                  <c:v>-94.03303654125726</c:v>
                </c:pt>
                <c:pt idx="975">
                  <c:v>-92.128812734659348</c:v>
                </c:pt>
                <c:pt idx="976">
                  <c:v>-90.221120262586581</c:v>
                </c:pt>
                <c:pt idx="977">
                  <c:v>-88.310030949985105</c:v>
                </c:pt>
                <c:pt idx="978">
                  <c:v>-86.395616749692678</c:v>
                </c:pt>
                <c:pt idx="979">
                  <c:v>-84.477949739729709</c:v>
                </c:pt>
                <c:pt idx="980">
                  <c:v>-82.557102120585398</c:v>
                </c:pt>
                <c:pt idx="981">
                  <c:v>-80.633146212499426</c:v>
                </c:pt>
                <c:pt idx="982">
                  <c:v>-78.706154452739085</c:v>
                </c:pt>
                <c:pt idx="983">
                  <c:v>-76.776199392872002</c:v>
                </c:pt>
                <c:pt idx="984">
                  <c:v>-74.843353696034569</c:v>
                </c:pt>
                <c:pt idx="985">
                  <c:v>-72.90769013419613</c:v>
                </c:pt>
                <c:pt idx="986">
                  <c:v>-70.969281585419125</c:v>
                </c:pt>
                <c:pt idx="987">
                  <c:v>-69.028201031115245</c:v>
                </c:pt>
                <c:pt idx="988">
                  <c:v>-67.08452155329762</c:v>
                </c:pt>
                <c:pt idx="989">
                  <c:v>-65.138316331829316</c:v>
                </c:pt>
                <c:pt idx="990">
                  <c:v>-63.189658641668025</c:v>
                </c:pt>
                <c:pt idx="991">
                  <c:v>-61.238621850107386</c:v>
                </c:pt>
                <c:pt idx="992">
                  <c:v>-59.285279414014525</c:v>
                </c:pt>
                <c:pt idx="993">
                  <c:v>-57.329704877064543</c:v>
                </c:pt>
                <c:pt idx="994">
                  <c:v>-55.371971866971471</c:v>
                </c:pt>
                <c:pt idx="995">
                  <c:v>-53.41215409271625</c:v>
                </c:pt>
                <c:pt idx="996">
                  <c:v>-51.450325341771538</c:v>
                </c:pt>
                <c:pt idx="997">
                  <c:v>-49.486559477323603</c:v>
                </c:pt>
                <c:pt idx="998">
                  <c:v>-47.520930435491366</c:v>
                </c:pt>
                <c:pt idx="999">
                  <c:v>-45.553512222542722</c:v>
                </c:pt>
                <c:pt idx="1000">
                  <c:v>-43.5843789121081</c:v>
                </c:pt>
                <c:pt idx="1001">
                  <c:v>-41.613604642391707</c:v>
                </c:pt>
                <c:pt idx="1002">
                  <c:v>-39.641263613380104</c:v>
                </c:pt>
                <c:pt idx="1003">
                  <c:v>-37.667430084048632</c:v>
                </c:pt>
                <c:pt idx="1004">
                  <c:v>-35.692178369565504</c:v>
                </c:pt>
                <c:pt idx="1005">
                  <c:v>-33.715582838493866</c:v>
                </c:pt>
                <c:pt idx="1006">
                  <c:v>-31.737717909991751</c:v>
                </c:pt>
                <c:pt idx="1007">
                  <c:v>-29.758658051010258</c:v>
                </c:pt>
                <c:pt idx="1008">
                  <c:v>-27.778477773489811</c:v>
                </c:pt>
                <c:pt idx="1009">
                  <c:v>-25.797251631554772</c:v>
                </c:pt>
                <c:pt idx="1010">
                  <c:v>-23.815054218706489</c:v>
                </c:pt>
                <c:pt idx="1011">
                  <c:v>-21.83196016501482</c:v>
                </c:pt>
                <c:pt idx="1012">
                  <c:v>-19.848044134308299</c:v>
                </c:pt>
                <c:pt idx="1013">
                  <c:v>-17.863380821363045</c:v>
                </c:pt>
                <c:pt idx="1014">
                  <c:v>-15.878044949090471</c:v>
                </c:pt>
                <c:pt idx="1015">
                  <c:v>-13.892111265723964</c:v>
                </c:pt>
                <c:pt idx="1016">
                  <c:v>-11.905654542004608</c:v>
                </c:pt>
                <c:pt idx="1017">
                  <c:v>-9.9187495683660369</c:v>
                </c:pt>
                <c:pt idx="1018">
                  <c:v>-7.9314711521185748</c:v>
                </c:pt>
                <c:pt idx="1019">
                  <c:v>-5.9438941146327204</c:v>
                </c:pt>
                <c:pt idx="1020">
                  <c:v>-3.9560932885221165</c:v>
                </c:pt>
                <c:pt idx="1021">
                  <c:v>-1.9681435148260844</c:v>
                </c:pt>
                <c:pt idx="1022">
                  <c:v>1.9880359808154842E-2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2B-497C-AFE2-B878CBE54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493768"/>
        <c:axId val="341494160"/>
      </c:lineChart>
      <c:lineChart>
        <c:grouping val="standard"/>
        <c:varyColors val="0"/>
        <c:ser>
          <c:idx val="1"/>
          <c:order val="1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'3-12'!$H$27:$H$1050</c:f>
              <c:numCache>
                <c:formatCode>0.0000</c:formatCode>
                <c:ptCount val="1024"/>
                <c:pt idx="0">
                  <c:v>0</c:v>
                </c:pt>
                <c:pt idx="1">
                  <c:v>0.18933375608479344</c:v>
                </c:pt>
                <c:pt idx="2">
                  <c:v>0.37866038372145583</c:v>
                </c:pt>
                <c:pt idx="3">
                  <c:v>0.56797275473024322</c:v>
                </c:pt>
                <c:pt idx="4">
                  <c:v>0.75726374146817632</c:v>
                </c:pt>
                <c:pt idx="5">
                  <c:v>0.94652621709739737</c:v>
                </c:pt>
                <c:pt idx="6">
                  <c:v>1.1357530558534958</c:v>
                </c:pt>
                <c:pt idx="7">
                  <c:v>1.3249371333137976</c:v>
                </c:pt>
                <c:pt idx="8">
                  <c:v>1.5140713266655956</c:v>
                </c:pt>
                <c:pt idx="9">
                  <c:v>1.7031485149743311</c:v>
                </c:pt>
                <c:pt idx="10">
                  <c:v>1.8921615794516922</c:v>
                </c:pt>
                <c:pt idx="11">
                  <c:v>2.0811034037236422</c:v>
                </c:pt>
                <c:pt idx="12">
                  <c:v>2.269966874098349</c:v>
                </c:pt>
                <c:pt idx="13">
                  <c:v>2.4587448798340183</c:v>
                </c:pt>
                <c:pt idx="14">
                  <c:v>2.6474303134066153</c:v>
                </c:pt>
                <c:pt idx="15">
                  <c:v>2.8360160707774602</c:v>
                </c:pt>
                <c:pt idx="16">
                  <c:v>3.0244950516607014</c:v>
                </c:pt>
                <c:pt idx="17">
                  <c:v>3.2128601597906408</c:v>
                </c:pt>
                <c:pt idx="18">
                  <c:v>3.4011043031889057</c:v>
                </c:pt>
                <c:pt idx="19">
                  <c:v>3.5892203944314693</c:v>
                </c:pt>
                <c:pt idx="20">
                  <c:v>3.777201350915488</c:v>
                </c:pt>
                <c:pt idx="21">
                  <c:v>3.9650400951259672</c:v>
                </c:pt>
                <c:pt idx="22">
                  <c:v>4.1527295549022263</c:v>
                </c:pt>
                <c:pt idx="23">
                  <c:v>4.3402626637041699</c:v>
                </c:pt>
                <c:pt idx="24">
                  <c:v>4.5276323608783438</c:v>
                </c:pt>
                <c:pt idx="25">
                  <c:v>4.7148315919237689</c:v>
                </c:pt>
                <c:pt idx="26">
                  <c:v>4.9018533087575449</c:v>
                </c:pt>
                <c:pt idx="27">
                  <c:v>5.0886904699802118</c:v>
                </c:pt>
                <c:pt idx="28">
                  <c:v>5.2753360411408607</c:v>
                </c:pt>
                <c:pt idx="29">
                  <c:v>5.4617829950019789</c:v>
                </c:pt>
                <c:pt idx="30">
                  <c:v>5.6480243118040327</c:v>
                </c:pt>
                <c:pt idx="31">
                  <c:v>5.8340529795297531</c:v>
                </c:pt>
                <c:pt idx="32">
                  <c:v>6.0198619941681484</c:v>
                </c:pt>
                <c:pt idx="33">
                  <c:v>6.2054443599782045</c:v>
                </c:pt>
                <c:pt idx="34">
                  <c:v>6.3907930897522718</c:v>
                </c:pt>
                <c:pt idx="35">
                  <c:v>6.5759012050791368</c:v>
                </c:pt>
                <c:pt idx="36">
                  <c:v>6.7607617366067636</c:v>
                </c:pt>
                <c:pt idx="37">
                  <c:v>6.9453677243046847</c:v>
                </c:pt>
                <c:pt idx="38">
                  <c:v>7.1297122177260546</c:v>
                </c:pt>
                <c:pt idx="39">
                  <c:v>7.3137882762693307</c:v>
                </c:pt>
                <c:pt idx="40">
                  <c:v>7.4975889694395885</c:v>
                </c:pt>
                <c:pt idx="41">
                  <c:v>7.6811073771094565</c:v>
                </c:pt>
                <c:pt idx="42">
                  <c:v>7.8643365897796587</c:v>
                </c:pt>
                <c:pt idx="43">
                  <c:v>8.0472697088391669</c:v>
                </c:pt>
                <c:pt idx="44">
                  <c:v>8.2298998468249209</c:v>
                </c:pt>
                <c:pt idx="45">
                  <c:v>8.4122201276811506</c:v>
                </c:pt>
                <c:pt idx="46">
                  <c:v>8.5942236870182622</c:v>
                </c:pt>
                <c:pt idx="47">
                  <c:v>8.7759036723712782</c:v>
                </c:pt>
                <c:pt idx="48">
                  <c:v>8.9572532434578402</c:v>
                </c:pt>
                <c:pt idx="49">
                  <c:v>9.1382655724357367</c:v>
                </c:pt>
                <c:pt idx="50">
                  <c:v>9.3189338441599858</c:v>
                </c:pt>
                <c:pt idx="51">
                  <c:v>9.4992512564394165</c:v>
                </c:pt>
                <c:pt idx="52">
                  <c:v>9.6792110202927759</c:v>
                </c:pt>
                <c:pt idx="53">
                  <c:v>9.858806360204337</c:v>
                </c:pt>
                <c:pt idx="54">
                  <c:v>10.038030514378992</c:v>
                </c:pt>
                <c:pt idx="55">
                  <c:v>10.216876734996841</c:v>
                </c:pt>
                <c:pt idx="56">
                  <c:v>10.395338288467251</c:v>
                </c:pt>
                <c:pt idx="57">
                  <c:v>10.573408455682367</c:v>
                </c:pt>
                <c:pt idx="58">
                  <c:v>10.751080532270096</c:v>
                </c:pt>
                <c:pt idx="59">
                  <c:v>10.928347828846526</c:v>
                </c:pt>
                <c:pt idx="60">
                  <c:v>11.105203671267779</c:v>
                </c:pt>
                <c:pt idx="61">
                  <c:v>11.281641400881288</c:v>
                </c:pt>
                <c:pt idx="62">
                  <c:v>11.457654374776526</c:v>
                </c:pt>
                <c:pt idx="63">
                  <c:v>11.63323596603507</c:v>
                </c:pt>
                <c:pt idx="64">
                  <c:v>11.808379563980136</c:v>
                </c:pt>
                <c:pt idx="65">
                  <c:v>11.983078574425461</c:v>
                </c:pt>
                <c:pt idx="66">
                  <c:v>12.157326419923576</c:v>
                </c:pt>
                <c:pt idx="67">
                  <c:v>12.331116540013454</c:v>
                </c:pt>
                <c:pt idx="68">
                  <c:v>12.504442391467499</c:v>
                </c:pt>
                <c:pt idx="69">
                  <c:v>12.677297448537919</c:v>
                </c:pt>
                <c:pt idx="70">
                  <c:v>12.849675203202398</c:v>
                </c:pt>
                <c:pt idx="71">
                  <c:v>13.021569165409151</c:v>
                </c:pt>
                <c:pt idx="72">
                  <c:v>13.192972863321248</c:v>
                </c:pt>
                <c:pt idx="73">
                  <c:v>13.363879843560298</c:v>
                </c:pt>
                <c:pt idx="74">
                  <c:v>13.534283671449415</c:v>
                </c:pt>
                <c:pt idx="75">
                  <c:v>13.704177931255495</c:v>
                </c:pt>
                <c:pt idx="76">
                  <c:v>13.87355622643074</c:v>
                </c:pt>
                <c:pt idx="77">
                  <c:v>14.042412179853519</c:v>
                </c:pt>
                <c:pt idx="78">
                  <c:v>14.210739434068458</c:v>
                </c:pt>
                <c:pt idx="79">
                  <c:v>14.37853165152579</c:v>
                </c:pt>
                <c:pt idx="80">
                  <c:v>14.545782514819987</c:v>
                </c:pt>
                <c:pt idx="81">
                  <c:v>14.712485726927582</c:v>
                </c:pt>
                <c:pt idx="82">
                  <c:v>14.878635011444279</c:v>
                </c:pt>
                <c:pt idx="83">
                  <c:v>15.044224112821242</c:v>
                </c:pt>
                <c:pt idx="84">
                  <c:v>15.209246796600635</c:v>
                </c:pt>
                <c:pt idx="85">
                  <c:v>15.373696849650329</c:v>
                </c:pt>
                <c:pt idx="86">
                  <c:v>20.603449835411265</c:v>
                </c:pt>
                <c:pt idx="87">
                  <c:v>20.819974056560429</c:v>
                </c:pt>
                <c:pt idx="88">
                  <c:v>21.035714402143917</c:v>
                </c:pt>
                <c:pt idx="89">
                  <c:v>21.250662749501007</c:v>
                </c:pt>
                <c:pt idx="90">
                  <c:v>21.464811005789844</c:v>
                </c:pt>
                <c:pt idx="91">
                  <c:v>21.678151108292152</c:v>
                </c:pt>
                <c:pt idx="92">
                  <c:v>21.890675024716764</c:v>
                </c:pt>
                <c:pt idx="93">
                  <c:v>22.102374753502069</c:v>
                </c:pt>
                <c:pt idx="94">
                  <c:v>22.313242324117255</c:v>
                </c:pt>
                <c:pt idx="95">
                  <c:v>22.523269797362417</c:v>
                </c:pt>
                <c:pt idx="96">
                  <c:v>22.732449265667448</c:v>
                </c:pt>
                <c:pt idx="97">
                  <c:v>22.940772853389777</c:v>
                </c:pt>
                <c:pt idx="98">
                  <c:v>23.148232717110879</c:v>
                </c:pt>
                <c:pt idx="99">
                  <c:v>23.354821045931587</c:v>
                </c:pt>
                <c:pt idx="100">
                  <c:v>23.560530061766165</c:v>
                </c:pt>
                <c:pt idx="101">
                  <c:v>23.765352019635177</c:v>
                </c:pt>
                <c:pt idx="102">
                  <c:v>23.969279207957044</c:v>
                </c:pt>
                <c:pt idx="103">
                  <c:v>24.172303948838447</c:v>
                </c:pt>
                <c:pt idx="104">
                  <c:v>24.374418598363338</c:v>
                </c:pt>
                <c:pt idx="105">
                  <c:v>24.575615546880769</c:v>
                </c:pt>
                <c:pt idx="106">
                  <c:v>24.775887219291398</c:v>
                </c:pt>
                <c:pt idx="107">
                  <c:v>24.975226075332692</c:v>
                </c:pt>
                <c:pt idx="108">
                  <c:v>25.173624609862792</c:v>
                </c:pt>
                <c:pt idx="109">
                  <c:v>25.371075353143127</c:v>
                </c:pt>
                <c:pt idx="110">
                  <c:v>25.56757087111961</c:v>
                </c:pt>
                <c:pt idx="111">
                  <c:v>25.763103765702553</c:v>
                </c:pt>
                <c:pt idx="112">
                  <c:v>25.957666675045211</c:v>
                </c:pt>
                <c:pt idx="113">
                  <c:v>26.151252273820948</c:v>
                </c:pt>
                <c:pt idx="114">
                  <c:v>26.343853273499025</c:v>
                </c:pt>
                <c:pt idx="115">
                  <c:v>26.535462422619027</c:v>
                </c:pt>
                <c:pt idx="116">
                  <c:v>26.7260725070639</c:v>
                </c:pt>
                <c:pt idx="117">
                  <c:v>26.915676350331534</c:v>
                </c:pt>
                <c:pt idx="118">
                  <c:v>27.104266813804962</c:v>
                </c:pt>
                <c:pt idx="119">
                  <c:v>27.291836797021148</c:v>
                </c:pt>
                <c:pt idx="120">
                  <c:v>27.478379237938309</c:v>
                </c:pt>
                <c:pt idx="121">
                  <c:v>27.663887113201802</c:v>
                </c:pt>
                <c:pt idx="122">
                  <c:v>27.848353438408573</c:v>
                </c:pt>
                <c:pt idx="123">
                  <c:v>28.031771268370079</c:v>
                </c:pt>
                <c:pt idx="124">
                  <c:v>28.214133697373818</c:v>
                </c:pt>
                <c:pt idx="125">
                  <c:v>28.395433859443298</c:v>
                </c:pt>
                <c:pt idx="126">
                  <c:v>28.575664928596595</c:v>
                </c:pt>
                <c:pt idx="127">
                  <c:v>28.754820119103268</c:v>
                </c:pt>
                <c:pt idx="128">
                  <c:v>28.932892685739919</c:v>
                </c:pt>
                <c:pt idx="129">
                  <c:v>29.109875924044122</c:v>
                </c:pt>
                <c:pt idx="130">
                  <c:v>29.285763170566824</c:v>
                </c:pt>
                <c:pt idx="131">
                  <c:v>29.460547803123291</c:v>
                </c:pt>
                <c:pt idx="132">
                  <c:v>29.634223241042346</c:v>
                </c:pt>
                <c:pt idx="133">
                  <c:v>29.806782945414213</c:v>
                </c:pt>
                <c:pt idx="134">
                  <c:v>29.978220419336658</c:v>
                </c:pt>
                <c:pt idx="135">
                  <c:v>30.148529208159623</c:v>
                </c:pt>
                <c:pt idx="136">
                  <c:v>30.317702899728229</c:v>
                </c:pt>
                <c:pt idx="137">
                  <c:v>30.485735124624199</c:v>
                </c:pt>
                <c:pt idx="138">
                  <c:v>30.652619556405682</c:v>
                </c:pt>
                <c:pt idx="139">
                  <c:v>30.818349911845424</c:v>
                </c:pt>
                <c:pt idx="140">
                  <c:v>30.982919951167339</c:v>
                </c:pt>
                <c:pt idx="141">
                  <c:v>31.146323478281463</c:v>
                </c:pt>
                <c:pt idx="142">
                  <c:v>31.308554341017178</c:v>
                </c:pt>
                <c:pt idx="143">
                  <c:v>31.469606431354908</c:v>
                </c:pt>
                <c:pt idx="144">
                  <c:v>31.629473685656048</c:v>
                </c:pt>
                <c:pt idx="145">
                  <c:v>31.788150084891267</c:v>
                </c:pt>
                <c:pt idx="146">
                  <c:v>31.945629654867144</c:v>
                </c:pt>
                <c:pt idx="147">
                  <c:v>32.101906466451069</c:v>
                </c:pt>
                <c:pt idx="148">
                  <c:v>32.256974635794506</c:v>
                </c:pt>
                <c:pt idx="149">
                  <c:v>32.41082832455448</c:v>
                </c:pt>
                <c:pt idx="150">
                  <c:v>32.563461740113446</c:v>
                </c:pt>
                <c:pt idx="151">
                  <c:v>32.714869135797329</c:v>
                </c:pt>
                <c:pt idx="152">
                  <c:v>32.865044811091913</c:v>
                </c:pt>
                <c:pt idx="153">
                  <c:v>33.013983111857499</c:v>
                </c:pt>
                <c:pt idx="154">
                  <c:v>33.161678430541684</c:v>
                </c:pt>
                <c:pt idx="155">
                  <c:v>33.308125206390621</c:v>
                </c:pt>
                <c:pt idx="156">
                  <c:v>33.453317925658261</c:v>
                </c:pt>
                <c:pt idx="157">
                  <c:v>33.597251121814033</c:v>
                </c:pt>
                <c:pt idx="158">
                  <c:v>33.739919375748613</c:v>
                </c:pt>
                <c:pt idx="159">
                  <c:v>33.881317315977952</c:v>
                </c:pt>
                <c:pt idx="160">
                  <c:v>34.021439618845548</c:v>
                </c:pt>
                <c:pt idx="161">
                  <c:v>34.160281008722862</c:v>
                </c:pt>
                <c:pt idx="162">
                  <c:v>34.297836258207944</c:v>
                </c:pt>
                <c:pt idx="163">
                  <c:v>34.434100188322233</c:v>
                </c:pt>
                <c:pt idx="164">
                  <c:v>34.5690676687056</c:v>
                </c:pt>
                <c:pt idx="165">
                  <c:v>34.702733617809407</c:v>
                </c:pt>
                <c:pt idx="166">
                  <c:v>34.835093003087955</c:v>
                </c:pt>
                <c:pt idx="167">
                  <c:v>34.966140841187865</c:v>
                </c:pt>
                <c:pt idx="168">
                  <c:v>35.09587219813573</c:v>
                </c:pt>
                <c:pt idx="169">
                  <c:v>35.224282189523883</c:v>
                </c:pt>
                <c:pt idx="170">
                  <c:v>35.351365980694304</c:v>
                </c:pt>
                <c:pt idx="171">
                  <c:v>35.477118786920641</c:v>
                </c:pt>
                <c:pt idx="172">
                  <c:v>35.60153587358834</c:v>
                </c:pt>
                <c:pt idx="173">
                  <c:v>35.724612556372897</c:v>
                </c:pt>
                <c:pt idx="174">
                  <c:v>35.846344201416301</c:v>
                </c:pt>
                <c:pt idx="175">
                  <c:v>35.966726225501368</c:v>
                </c:pt>
                <c:pt idx="176">
                  <c:v>36.085754096224434</c:v>
                </c:pt>
                <c:pt idx="177">
                  <c:v>36.203423332165904</c:v>
                </c:pt>
                <c:pt idx="178">
                  <c:v>36.319729503059023</c:v>
                </c:pt>
                <c:pt idx="179">
                  <c:v>36.434668229956671</c:v>
                </c:pt>
                <c:pt idx="180">
                  <c:v>36.548235185396223</c:v>
                </c:pt>
                <c:pt idx="181">
                  <c:v>36.660426093562478</c:v>
                </c:pt>
                <c:pt idx="182">
                  <c:v>36.771236730448656</c:v>
                </c:pt>
                <c:pt idx="183">
                  <c:v>36.880662924015439</c:v>
                </c:pt>
                <c:pt idx="184">
                  <c:v>36.988700554348</c:v>
                </c:pt>
                <c:pt idx="185">
                  <c:v>37.0953455538112</c:v>
                </c:pt>
                <c:pt idx="186">
                  <c:v>37.200593907202624</c:v>
                </c:pt>
                <c:pt idx="187">
                  <c:v>37.304441651903907</c:v>
                </c:pt>
                <c:pt idx="188">
                  <c:v>37.406884878029757</c:v>
                </c:pt>
                <c:pt idx="189">
                  <c:v>37.507919728575288</c:v>
                </c:pt>
                <c:pt idx="190">
                  <c:v>37.607542399561197</c:v>
                </c:pt>
                <c:pt idx="191">
                  <c:v>37.705749140176955</c:v>
                </c:pt>
                <c:pt idx="192">
                  <c:v>37.802536252922089</c:v>
                </c:pt>
                <c:pt idx="193">
                  <c:v>37.897900093745314</c:v>
                </c:pt>
                <c:pt idx="194">
                  <c:v>37.991837072181809</c:v>
                </c:pt>
                <c:pt idx="195">
                  <c:v>38.084343651488354</c:v>
                </c:pt>
                <c:pt idx="196">
                  <c:v>38.17541634877648</c:v>
                </c:pt>
                <c:pt idx="197">
                  <c:v>38.265051735143665</c:v>
                </c:pt>
                <c:pt idx="198">
                  <c:v>38.353246435802355</c:v>
                </c:pt>
                <c:pt idx="199">
                  <c:v>38.439997130207047</c:v>
                </c:pt>
                <c:pt idx="200">
                  <c:v>38.52530055217936</c:v>
                </c:pt>
                <c:pt idx="201">
                  <c:v>38.60915349003092</c:v>
                </c:pt>
                <c:pt idx="202">
                  <c:v>38.691552786684362</c:v>
                </c:pt>
                <c:pt idx="203">
                  <c:v>38.772495339792144</c:v>
                </c:pt>
                <c:pt idx="204">
                  <c:v>38.851978101853376</c:v>
                </c:pt>
                <c:pt idx="205">
                  <c:v>38.929998080328538</c:v>
                </c:pt>
                <c:pt idx="206">
                  <c:v>39.006552337752161</c:v>
                </c:pt>
                <c:pt idx="207">
                  <c:v>39.081637991843429</c:v>
                </c:pt>
                <c:pt idx="208">
                  <c:v>39.155252215614695</c:v>
                </c:pt>
                <c:pt idx="209">
                  <c:v>39.227392237477908</c:v>
                </c:pt>
                <c:pt idx="210">
                  <c:v>39.29805534134897</c:v>
                </c:pt>
                <c:pt idx="211">
                  <c:v>39.367238866749986</c:v>
                </c:pt>
                <c:pt idx="212">
                  <c:v>39.434940208909474</c:v>
                </c:pt>
                <c:pt idx="213">
                  <c:v>39.501156818860366</c:v>
                </c:pt>
                <c:pt idx="214">
                  <c:v>39.565886203536039</c:v>
                </c:pt>
                <c:pt idx="215">
                  <c:v>39.629125925864138</c:v>
                </c:pt>
                <c:pt idx="216">
                  <c:v>39.690873604858361</c:v>
                </c:pt>
                <c:pt idx="217">
                  <c:v>39.751126915708099</c:v>
                </c:pt>
                <c:pt idx="218">
                  <c:v>39.809883589865926</c:v>
                </c:pt>
                <c:pt idx="219">
                  <c:v>39.867141415133091</c:v>
                </c:pt>
                <c:pt idx="220">
                  <c:v>39.922898235742707</c:v>
                </c:pt>
                <c:pt idx="221">
                  <c:v>39.977151952440991</c:v>
                </c:pt>
                <c:pt idx="222">
                  <c:v>40.029900522566294</c:v>
                </c:pt>
                <c:pt idx="223">
                  <c:v>40.081141960125962</c:v>
                </c:pt>
                <c:pt idx="224">
                  <c:v>40.130874335871148</c:v>
                </c:pt>
                <c:pt idx="225">
                  <c:v>40.179095777369461</c:v>
                </c:pt>
                <c:pt idx="226">
                  <c:v>40.225804469075428</c:v>
                </c:pt>
                <c:pt idx="227">
                  <c:v>40.270998652398823</c:v>
                </c:pt>
                <c:pt idx="228">
                  <c:v>40.314676625770993</c:v>
                </c:pt>
                <c:pt idx="229">
                  <c:v>40.356836744708787</c:v>
                </c:pt>
                <c:pt idx="230">
                  <c:v>40.397477421876559</c:v>
                </c:pt>
                <c:pt idx="231">
                  <c:v>40.436597127145902</c:v>
                </c:pt>
                <c:pt idx="232">
                  <c:v>40.474194387653256</c:v>
                </c:pt>
                <c:pt idx="233">
                  <c:v>40.510267787855362</c:v>
                </c:pt>
                <c:pt idx="234">
                  <c:v>40.544815969582572</c:v>
                </c:pt>
                <c:pt idx="235">
                  <c:v>40.577837632089953</c:v>
                </c:pt>
                <c:pt idx="236">
                  <c:v>40.60933153210631</c:v>
                </c:pt>
                <c:pt idx="237">
                  <c:v>40.639296483880926</c:v>
                </c:pt>
                <c:pt idx="238">
                  <c:v>40.667731359228291</c:v>
                </c:pt>
                <c:pt idx="239">
                  <c:v>40.694635087570497</c:v>
                </c:pt>
                <c:pt idx="240">
                  <c:v>40.720006655977599</c:v>
                </c:pt>
                <c:pt idx="241">
                  <c:v>40.743845109205729</c:v>
                </c:pt>
                <c:pt idx="242">
                  <c:v>40.766149549733065</c:v>
                </c:pt>
                <c:pt idx="243">
                  <c:v>40.786919137793632</c:v>
                </c:pt>
                <c:pt idx="244">
                  <c:v>40.806153091408895</c:v>
                </c:pt>
                <c:pt idx="245">
                  <c:v>40.823850686417238</c:v>
                </c:pt>
                <c:pt idx="246">
                  <c:v>40.840011256501192</c:v>
                </c:pt>
                <c:pt idx="247">
                  <c:v>40.854634193212547</c:v>
                </c:pt>
                <c:pt idx="248">
                  <c:v>40.867718945995243</c:v>
                </c:pt>
                <c:pt idx="249">
                  <c:v>40.879265022206113</c:v>
                </c:pt>
                <c:pt idx="250">
                  <c:v>40.889271987133426</c:v>
                </c:pt>
                <c:pt idx="251">
                  <c:v>40.897739464013256</c:v>
                </c:pt>
                <c:pt idx="252">
                  <c:v>40.904667134043642</c:v>
                </c:pt>
                <c:pt idx="253">
                  <c:v>40.910054736396646</c:v>
                </c:pt>
                <c:pt idx="254">
                  <c:v>40.913902068228111</c:v>
                </c:pt>
                <c:pt idx="255">
                  <c:v>40.916208984685333</c:v>
                </c:pt>
                <c:pt idx="256">
                  <c:v>40.916975398912527</c:v>
                </c:pt>
                <c:pt idx="257">
                  <c:v>40.916201282054061</c:v>
                </c:pt>
                <c:pt idx="258">
                  <c:v>40.913886663255575</c:v>
                </c:pt>
                <c:pt idx="259">
                  <c:v>40.910031629662861</c:v>
                </c:pt>
                <c:pt idx="260">
                  <c:v>40.904636326418569</c:v>
                </c:pt>
                <c:pt idx="261">
                  <c:v>40.897700956656813</c:v>
                </c:pt>
                <c:pt idx="262">
                  <c:v>40.889225781495412</c:v>
                </c:pt>
                <c:pt idx="263">
                  <c:v>40.879211120026184</c:v>
                </c:pt>
                <c:pt idx="264">
                  <c:v>40.867657349302817</c:v>
                </c:pt>
                <c:pt idx="265">
                  <c:v>40.854564904326757</c:v>
                </c:pt>
                <c:pt idx="266">
                  <c:v>40.839934278030775</c:v>
                </c:pt>
                <c:pt idx="267">
                  <c:v>40.82376602126044</c:v>
                </c:pt>
                <c:pt idx="268">
                  <c:v>40.806060742753395</c:v>
                </c:pt>
                <c:pt idx="269">
                  <c:v>40.786819109116351</c:v>
                </c:pt>
                <c:pt idx="270">
                  <c:v>40.766041844800114</c:v>
                </c:pt>
                <c:pt idx="271">
                  <c:v>40.743729732072211</c:v>
                </c:pt>
                <c:pt idx="272">
                  <c:v>40.71988361098748</c:v>
                </c:pt>
                <c:pt idx="273">
                  <c:v>40.694504379356445</c:v>
                </c:pt>
                <c:pt idx="274">
                  <c:v>40.667592992711484</c:v>
                </c:pt>
                <c:pt idx="275">
                  <c:v>40.639150464270898</c:v>
                </c:pt>
                <c:pt idx="276">
                  <c:v>40.609177864900715</c:v>
                </c:pt>
                <c:pt idx="277">
                  <c:v>40.577676323074407</c:v>
                </c:pt>
                <c:pt idx="278">
                  <c:v>40.544647024830361</c:v>
                </c:pt>
                <c:pt idx="279">
                  <c:v>40.510091213727307</c:v>
                </c:pt>
                <c:pt idx="280">
                  <c:v>40.474010190797387</c:v>
                </c:pt>
                <c:pt idx="281">
                  <c:v>40.436405314497271</c:v>
                </c:pt>
                <c:pt idx="282">
                  <c:v>40.397278000656939</c:v>
                </c:pt>
                <c:pt idx="283">
                  <c:v>40.356629722426419</c:v>
                </c:pt>
                <c:pt idx="284">
                  <c:v>40.314462010220304</c:v>
                </c:pt>
                <c:pt idx="285">
                  <c:v>40.270776451660126</c:v>
                </c:pt>
                <c:pt idx="286">
                  <c:v>40.225574691514623</c:v>
                </c:pt>
                <c:pt idx="287">
                  <c:v>40.178858431637707</c:v>
                </c:pt>
                <c:pt idx="288">
                  <c:v>40.130629430904555</c:v>
                </c:pt>
                <c:pt idx="289">
                  <c:v>40.080889505145237</c:v>
                </c:pt>
                <c:pt idx="290">
                  <c:v>40.02964052707641</c:v>
                </c:pt>
                <c:pt idx="291">
                  <c:v>39.976884426230839</c:v>
                </c:pt>
                <c:pt idx="292">
                  <c:v>39.922623188884678</c:v>
                </c:pt>
                <c:pt idx="293">
                  <c:v>39.866858857982749</c:v>
                </c:pt>
                <c:pt idx="294">
                  <c:v>39.809593533061602</c:v>
                </c:pt>
                <c:pt idx="295">
                  <c:v>39.750829370170479</c:v>
                </c:pt>
                <c:pt idx="296">
                  <c:v>39.690568581790082</c:v>
                </c:pt>
                <c:pt idx="297">
                  <c:v>39.628813436749361</c:v>
                </c:pt>
                <c:pt idx="298">
                  <c:v>39.565566260140045</c:v>
                </c:pt>
                <c:pt idx="299">
                  <c:v>39.500829433229079</c:v>
                </c:pt>
                <c:pt idx="300">
                  <c:v>39.434605393369011</c:v>
                </c:pt>
                <c:pt idx="301">
                  <c:v>39.366896633906222</c:v>
                </c:pt>
                <c:pt idx="302">
                  <c:v>39.297705704087008</c:v>
                </c:pt>
                <c:pt idx="303">
                  <c:v>39.227035208961667</c:v>
                </c:pt>
                <c:pt idx="304">
                  <c:v>39.154887809286365</c:v>
                </c:pt>
                <c:pt idx="305">
                  <c:v>39.081266221422958</c:v>
                </c:pt>
                <c:pt idx="306">
                  <c:v>39.006173217236771</c:v>
                </c:pt>
                <c:pt idx="307">
                  <c:v>38.92961162399218</c:v>
                </c:pt>
                <c:pt idx="308">
                  <c:v>38.851584324246204</c:v>
                </c:pt>
                <c:pt idx="309">
                  <c:v>38.772094255739944</c:v>
                </c:pt>
                <c:pt idx="310">
                  <c:v>38.691144411288022</c:v>
                </c:pt>
                <c:pt idx="311">
                  <c:v>38.608737838665839</c:v>
                </c:pt>
                <c:pt idx="312">
                  <c:v>38.524877640494879</c:v>
                </c:pt>
                <c:pt idx="313">
                  <c:v>38.439566974125874</c:v>
                </c:pt>
                <c:pt idx="314">
                  <c:v>38.352809051519934</c:v>
                </c:pt>
                <c:pt idx="315">
                  <c:v>38.264607139127591</c:v>
                </c:pt>
                <c:pt idx="316">
                  <c:v>38.174964557765868</c:v>
                </c:pt>
                <c:pt idx="317">
                  <c:v>38.083884682493192</c:v>
                </c:pt>
                <c:pt idx="318">
                  <c:v>37.991370942482391</c:v>
                </c:pt>
                <c:pt idx="319">
                  <c:v>37.897426820891475</c:v>
                </c:pt>
                <c:pt idx="320">
                  <c:v>37.802055854732657</c:v>
                </c:pt>
                <c:pt idx="321">
                  <c:v>37.705261634738989</c:v>
                </c:pt>
                <c:pt idx="322">
                  <c:v>37.607047805229364</c:v>
                </c:pt>
                <c:pt idx="323">
                  <c:v>37.507418063971144</c:v>
                </c:pt>
                <c:pt idx="324">
                  <c:v>37.406376162041063</c:v>
                </c:pt>
                <c:pt idx="325">
                  <c:v>37.303925903683904</c:v>
                </c:pt>
                <c:pt idx="326">
                  <c:v>37.200071146169336</c:v>
                </c:pt>
                <c:pt idx="327">
                  <c:v>37.094815799646646</c:v>
                </c:pt>
                <c:pt idx="328">
                  <c:v>36.988163826997543</c:v>
                </c:pt>
                <c:pt idx="329">
                  <c:v>36.880119243686934</c:v>
                </c:pt>
                <c:pt idx="330">
                  <c:v>36.770686117611774</c:v>
                </c:pt>
                <c:pt idx="331">
                  <c:v>36.659868568947871</c:v>
                </c:pt>
                <c:pt idx="332">
                  <c:v>36.547670769994781</c:v>
                </c:pt>
                <c:pt idx="333">
                  <c:v>36.434096945018752</c:v>
                </c:pt>
                <c:pt idx="334">
                  <c:v>36.319151370093593</c:v>
                </c:pt>
                <c:pt idx="335">
                  <c:v>36.202838372939766</c:v>
                </c:pt>
                <c:pt idx="336">
                  <c:v>36.085162332761406</c:v>
                </c:pt>
                <c:pt idx="337">
                  <c:v>35.966127680081449</c:v>
                </c:pt>
                <c:pt idx="338">
                  <c:v>35.845738896574815</c:v>
                </c:pt>
                <c:pt idx="339">
                  <c:v>35.724000514899686</c:v>
                </c:pt>
                <c:pt idx="340">
                  <c:v>35.600917118526866</c:v>
                </c:pt>
                <c:pt idx="341">
                  <c:v>35.476493341567142</c:v>
                </c:pt>
                <c:pt idx="342">
                  <c:v>35.350733868596905</c:v>
                </c:pt>
                <c:pt idx="343">
                  <c:v>35.223643434481701</c:v>
                </c:pt>
                <c:pt idx="344">
                  <c:v>35.095226824198001</c:v>
                </c:pt>
                <c:pt idx="345">
                  <c:v>34.96548887265304</c:v>
                </c:pt>
                <c:pt idx="346">
                  <c:v>34.834434464502756</c:v>
                </c:pt>
                <c:pt idx="347">
                  <c:v>34.702068533967925</c:v>
                </c:pt>
                <c:pt idx="348">
                  <c:v>34.568396064648333</c:v>
                </c:pt>
                <c:pt idx="349">
                  <c:v>34.433422089335231</c:v>
                </c:pt>
                <c:pt idx="350">
                  <c:v>34.297151689821717</c:v>
                </c:pt>
                <c:pt idx="351">
                  <c:v>34.159589996711532</c:v>
                </c:pt>
                <c:pt idx="352">
                  <c:v>34.020742189225835</c:v>
                </c:pt>
                <c:pt idx="353">
                  <c:v>33.880613495008198</c:v>
                </c:pt>
                <c:pt idx="354">
                  <c:v>33.739209189927799</c:v>
                </c:pt>
                <c:pt idx="355">
                  <c:v>33.596534597880776</c:v>
                </c:pt>
                <c:pt idx="356">
                  <c:v>33.45259509058981</c:v>
                </c:pt>
                <c:pt idx="357">
                  <c:v>33.307396087401834</c:v>
                </c:pt>
                <c:pt idx="358">
                  <c:v>33.160943055084026</c:v>
                </c:pt>
                <c:pt idx="359">
                  <c:v>33.01324150761797</c:v>
                </c:pt>
                <c:pt idx="360">
                  <c:v>32.86429700599205</c:v>
                </c:pt>
                <c:pt idx="361">
                  <c:v>32.714115157992111</c:v>
                </c:pt>
                <c:pt idx="362">
                  <c:v>32.562701617990271</c:v>
                </c:pt>
                <c:pt idx="363">
                  <c:v>32.410062086732076</c:v>
                </c:pt>
                <c:pt idx="364">
                  <c:v>32.256202311121847</c:v>
                </c:pt>
                <c:pt idx="365">
                  <c:v>32.101128084006326</c:v>
                </c:pt>
                <c:pt idx="366">
                  <c:v>31.944845243956539</c:v>
                </c:pt>
                <c:pt idx="367">
                  <c:v>31.787359675048009</c:v>
                </c:pt>
                <c:pt idx="368">
                  <c:v>31.628677306639194</c:v>
                </c:pt>
                <c:pt idx="369">
                  <c:v>31.468804113148273</c:v>
                </c:pt>
                <c:pt idx="370">
                  <c:v>31.307746113828166</c:v>
                </c:pt>
                <c:pt idx="371">
                  <c:v>31.14550937253998</c:v>
                </c:pt>
                <c:pt idx="372">
                  <c:v>30.982099997524607</c:v>
                </c:pt>
                <c:pt idx="373">
                  <c:v>30.817524141172829</c:v>
                </c:pt>
                <c:pt idx="374">
                  <c:v>30.651787999793626</c:v>
                </c:pt>
                <c:pt idx="375">
                  <c:v>30.48489781338094</c:v>
                </c:pt>
                <c:pt idx="376">
                  <c:v>30.316859865378667</c:v>
                </c:pt>
                <c:pt idx="377">
                  <c:v>30.147680482444152</c:v>
                </c:pt>
                <c:pt idx="378">
                  <c:v>29.97736603420995</c:v>
                </c:pt>
                <c:pt idx="379">
                  <c:v>29.805922933044002</c:v>
                </c:pt>
                <c:pt idx="380">
                  <c:v>29.633357633808252</c:v>
                </c:pt>
                <c:pt idx="381">
                  <c:v>29.459676633615565</c:v>
                </c:pt>
                <c:pt idx="382">
                  <c:v>29.28488647158516</c:v>
                </c:pt>
                <c:pt idx="383">
                  <c:v>29.108993728596367</c:v>
                </c:pt>
                <c:pt idx="384">
                  <c:v>28.932005027040901</c:v>
                </c:pt>
                <c:pt idx="385">
                  <c:v>28.753927030573475</c:v>
                </c:pt>
                <c:pt idx="386">
                  <c:v>28.574766443860966</c:v>
                </c:pt>
                <c:pt idx="387">
                  <c:v>28.394530012329941</c:v>
                </c:pt>
                <c:pt idx="388">
                  <c:v>28.213224521912721</c:v>
                </c:pt>
                <c:pt idx="389">
                  <c:v>28.030856798791863</c:v>
                </c:pt>
                <c:pt idx="390">
                  <c:v>27.847433709143171</c:v>
                </c:pt>
                <c:pt idx="391">
                  <c:v>27.662962158877175</c:v>
                </c:pt>
                <c:pt idx="392">
                  <c:v>27.477449093379143</c:v>
                </c:pt>
                <c:pt idx="393">
                  <c:v>27.290901497247546</c:v>
                </c:pt>
                <c:pt idx="394">
                  <c:v>27.103326394031122</c:v>
                </c:pt>
                <c:pt idx="395">
                  <c:v>26.914730845964421</c:v>
                </c:pt>
                <c:pt idx="396">
                  <c:v>26.725121953701908</c:v>
                </c:pt>
                <c:pt idx="397">
                  <c:v>26.534506856050662</c:v>
                </c:pt>
                <c:pt idx="398">
                  <c:v>26.342892729701518</c:v>
                </c:pt>
                <c:pt idx="399">
                  <c:v>26.150286788958944</c:v>
                </c:pt>
                <c:pt idx="400">
                  <c:v>25.956696285469384</c:v>
                </c:pt>
                <c:pt idx="401">
                  <c:v>25.762128507948226</c:v>
                </c:pt>
                <c:pt idx="402">
                  <c:v>25.566590781905404</c:v>
                </c:pt>
                <c:pt idx="403">
                  <c:v>25.370090469369572</c:v>
                </c:pt>
                <c:pt idx="404">
                  <c:v>25.172634968610932</c:v>
                </c:pt>
                <c:pt idx="405">
                  <c:v>24.974231713862689</c:v>
                </c:pt>
                <c:pt idx="406">
                  <c:v>24.774888175041127</c:v>
                </c:pt>
                <c:pt idx="407">
                  <c:v>24.574611857464408</c:v>
                </c:pt>
                <c:pt idx="408">
                  <c:v>24.373410301569976</c:v>
                </c:pt>
                <c:pt idx="409">
                  <c:v>24.171291082630624</c:v>
                </c:pt>
                <c:pt idx="410">
                  <c:v>23.96826181046935</c:v>
                </c:pt>
                <c:pt idx="411">
                  <c:v>23.764330129172791</c:v>
                </c:pt>
                <c:pt idx="412">
                  <c:v>23.559503716803452</c:v>
                </c:pt>
                <c:pt idx="413">
                  <c:v>23.353790285110595</c:v>
                </c:pt>
                <c:pt idx="414">
                  <c:v>23.147197579239936</c:v>
                </c:pt>
                <c:pt idx="415">
                  <c:v>22.939733377442003</c:v>
                </c:pt>
                <c:pt idx="416">
                  <c:v>22.731405490779284</c:v>
                </c:pt>
                <c:pt idx="417">
                  <c:v>22.522221762832167</c:v>
                </c:pt>
                <c:pt idx="418">
                  <c:v>22.312190069403592</c:v>
                </c:pt>
                <c:pt idx="419">
                  <c:v>22.101318318222567</c:v>
                </c:pt>
                <c:pt idx="420">
                  <c:v>21.889614448646391</c:v>
                </c:pt>
                <c:pt idx="421">
                  <c:v>21.677086431361776</c:v>
                </c:pt>
                <c:pt idx="422">
                  <c:v>21.463742268084737</c:v>
                </c:pt>
                <c:pt idx="423">
                  <c:v>21.24958999125932</c:v>
                </c:pt>
                <c:pt idx="424">
                  <c:v>21.034637663755181</c:v>
                </c:pt>
                <c:pt idx="425">
                  <c:v>20.818893378564034</c:v>
                </c:pt>
                <c:pt idx="426">
                  <c:v>20.60236525849491</c:v>
                </c:pt>
                <c:pt idx="427">
                  <c:v>20.385061455868385</c:v>
                </c:pt>
                <c:pt idx="428">
                  <c:v>20.166990152209593</c:v>
                </c:pt>
                <c:pt idx="429">
                  <c:v>19.948159557940222</c:v>
                </c:pt>
                <c:pt idx="430">
                  <c:v>19.728577912069387</c:v>
                </c:pt>
                <c:pt idx="431">
                  <c:v>19.508253481883404</c:v>
                </c:pt>
                <c:pt idx="432">
                  <c:v>19.287194562634568</c:v>
                </c:pt>
                <c:pt idx="433">
                  <c:v>19.065409477228791</c:v>
                </c:pt>
                <c:pt idx="434">
                  <c:v>18.842906575912281</c:v>
                </c:pt>
                <c:pt idx="435">
                  <c:v>18.619694235957137</c:v>
                </c:pt>
                <c:pt idx="436">
                  <c:v>13.872710628973985</c:v>
                </c:pt>
                <c:pt idx="437">
                  <c:v>13.70332973809621</c:v>
                </c:pt>
                <c:pt idx="438">
                  <c:v>13.533432914522219</c:v>
                </c:pt>
                <c:pt idx="439">
                  <c:v>13.363026554896331</c:v>
                </c:pt>
                <c:pt idx="440">
                  <c:v>13.192117075046973</c:v>
                </c:pt>
                <c:pt idx="441">
                  <c:v>13.020710909745146</c:v>
                </c:pt>
                <c:pt idx="442">
                  <c:v>12.848814512462136</c:v>
                </c:pt>
                <c:pt idx="443">
                  <c:v>12.676434355126549</c:v>
                </c:pt>
                <c:pt idx="444">
                  <c:v>12.503576927880637</c:v>
                </c:pt>
                <c:pt idx="445">
                  <c:v>12.330248738835948</c:v>
                </c:pt>
                <c:pt idx="446">
                  <c:v>12.15645631382829</c:v>
                </c:pt>
                <c:pt idx="447">
                  <c:v>11.982206196172037</c:v>
                </c:pt>
                <c:pt idx="448">
                  <c:v>11.807504946413763</c:v>
                </c:pt>
                <c:pt idx="449">
                  <c:v>11.632359142085253</c:v>
                </c:pt>
                <c:pt idx="450">
                  <c:v>11.456775377455831</c:v>
                </c:pt>
                <c:pt idx="451">
                  <c:v>11.280760263284115</c:v>
                </c:pt>
                <c:pt idx="452">
                  <c:v>11.104320426569105</c:v>
                </c:pt>
                <c:pt idx="453">
                  <c:v>10.927462510300671</c:v>
                </c:pt>
                <c:pt idx="454">
                  <c:v>10.750193173209453</c:v>
                </c:pt>
                <c:pt idx="455">
                  <c:v>10.572519089516152</c:v>
                </c:pt>
                <c:pt idx="456">
                  <c:v>10.394446948680251</c:v>
                </c:pt>
                <c:pt idx="457">
                  <c:v>10.215983455148153</c:v>
                </c:pt>
                <c:pt idx="458">
                  <c:v>10.037135328100753</c:v>
                </c:pt>
                <c:pt idx="459">
                  <c:v>9.857909301200463</c:v>
                </c:pt>
                <c:pt idx="460">
                  <c:v>9.6783121223376956</c:v>
                </c:pt>
                <c:pt idx="461">
                  <c:v>9.4983505533767847</c:v>
                </c:pt>
                <c:pt idx="462">
                  <c:v>9.3180313699014263</c:v>
                </c:pt>
                <c:pt idx="463">
                  <c:v>9.137361360959563</c:v>
                </c:pt>
                <c:pt idx="464">
                  <c:v>8.9563473288077642</c:v>
                </c:pt>
                <c:pt idx="465">
                  <c:v>8.7749960886551452</c:v>
                </c:pt>
                <c:pt idx="466">
                  <c:v>8.5933144684067493</c:v>
                </c:pt>
                <c:pt idx="467">
                  <c:v>8.411309308406496</c:v>
                </c:pt>
                <c:pt idx="468">
                  <c:v>8.2289874611796243</c:v>
                </c:pt>
                <c:pt idx="469">
                  <c:v>8.046355791174701</c:v>
                </c:pt>
                <c:pt idx="470">
                  <c:v>7.8634211745051816</c:v>
                </c:pt>
                <c:pt idx="471">
                  <c:v>7.6801904986905072</c:v>
                </c:pt>
                <c:pt idx="472">
                  <c:v>7.4966706623967987</c:v>
                </c:pt>
                <c:pt idx="473">
                  <c:v>7.3128685751771165</c:v>
                </c:pt>
                <c:pt idx="474">
                  <c:v>7.1287911572113174</c:v>
                </c:pt>
                <c:pt idx="475">
                  <c:v>6.944445339045509</c:v>
                </c:pt>
                <c:pt idx="476">
                  <c:v>6.7598380613311111</c:v>
                </c:pt>
                <c:pt idx="477">
                  <c:v>6.5749762745635412</c:v>
                </c:pt>
                <c:pt idx="478">
                  <c:v>6.3898669388205223</c:v>
                </c:pt>
                <c:pt idx="479">
                  <c:v>6.2045170235000429</c:v>
                </c:pt>
                <c:pt idx="480">
                  <c:v>6.0189335070579499</c:v>
                </c:pt>
                <c:pt idx="481">
                  <c:v>5.8331233767452142</c:v>
                </c:pt>
                <c:pt idx="482">
                  <c:v>5.6470936283448578</c:v>
                </c:pt>
                <c:pt idx="483">
                  <c:v>5.4608512659085608</c:v>
                </c:pt>
                <c:pt idx="484">
                  <c:v>5.2744033014929554</c:v>
                </c:pt>
                <c:pt idx="485">
                  <c:v>5.0877567548956266</c:v>
                </c:pt>
                <c:pt idx="486">
                  <c:v>4.9009186533908107</c:v>
                </c:pt>
                <c:pt idx="487">
                  <c:v>4.7138960314648202</c:v>
                </c:pt>
                <c:pt idx="488">
                  <c:v>4.5266959305511909</c:v>
                </c:pt>
                <c:pt idx="489">
                  <c:v>4.339325398765574</c:v>
                </c:pt>
                <c:pt idx="490">
                  <c:v>4.1517914906403721</c:v>
                </c:pt>
                <c:pt idx="491">
                  <c:v>3.9641012668591338</c:v>
                </c:pt>
                <c:pt idx="492">
                  <c:v>3.7762617939907184</c:v>
                </c:pt>
                <c:pt idx="493">
                  <c:v>3.5882801442232424</c:v>
                </c:pt>
                <c:pt idx="494">
                  <c:v>3.4001633950978012</c:v>
                </c:pt>
                <c:pt idx="495">
                  <c:v>3.2119186292420081</c:v>
                </c:pt>
                <c:pt idx="496">
                  <c:v>3.0235529341033267</c:v>
                </c:pt>
                <c:pt idx="497">
                  <c:v>2.8350734016822288</c:v>
                </c:pt>
                <c:pt idx="498">
                  <c:v>2.6464871282651794</c:v>
                </c:pt>
                <c:pt idx="499">
                  <c:v>2.4578012141574601</c:v>
                </c:pt>
                <c:pt idx="500">
                  <c:v>2.2690227634158404</c:v>
                </c:pt>
                <c:pt idx="501">
                  <c:v>2.0801588835811118</c:v>
                </c:pt>
                <c:pt idx="502">
                  <c:v>1.8912166854104839</c:v>
                </c:pt>
                <c:pt idx="503">
                  <c:v>1.7022032826098659</c:v>
                </c:pt>
                <c:pt idx="504">
                  <c:v>1.5131257915660337</c:v>
                </c:pt>
                <c:pt idx="505">
                  <c:v>1.3239913310786953</c:v>
                </c:pt>
                <c:pt idx="506">
                  <c:v>1.1348070220924695</c:v>
                </c:pt>
                <c:pt idx="507">
                  <c:v>0.94557998742877791</c:v>
                </c:pt>
                <c:pt idx="508">
                  <c:v>0.75631735151767232</c:v>
                </c:pt>
                <c:pt idx="509">
                  <c:v>0.56702624012959724</c:v>
                </c:pt>
                <c:pt idx="510">
                  <c:v>0.37771378010710366</c:v>
                </c:pt>
                <c:pt idx="511">
                  <c:v>0.18838709909652232</c:v>
                </c:pt>
                <c:pt idx="512">
                  <c:v>-9.4667472039350266E-4</c:v>
                </c:pt>
                <c:pt idx="513">
                  <c:v>-0.19028041289484501</c:v>
                </c:pt>
                <c:pt idx="514">
                  <c:v>-0.37960698697937539</c:v>
                </c:pt>
                <c:pt idx="515">
                  <c:v>-0.5689192687962572</c:v>
                </c:pt>
                <c:pt idx="516">
                  <c:v>-0.75821013070586907</c:v>
                </c:pt>
                <c:pt idx="517">
                  <c:v>-0.94747244587505297</c:v>
                </c:pt>
                <c:pt idx="518">
                  <c:v>-1.1366990885454404</c:v>
                </c:pt>
                <c:pt idx="519">
                  <c:v>-1.3258829343017384</c:v>
                </c:pt>
                <c:pt idx="520">
                  <c:v>-1.5150168603399652</c:v>
                </c:pt>
                <c:pt idx="521">
                  <c:v>-1.7040937457356251</c:v>
                </c:pt>
                <c:pt idx="522">
                  <c:v>-1.8931064717118122</c:v>
                </c:pt>
                <c:pt idx="523">
                  <c:v>-2.0820479219072334</c:v>
                </c:pt>
                <c:pt idx="524">
                  <c:v>-2.2709109826441414</c:v>
                </c:pt>
                <c:pt idx="525">
                  <c:v>-2.4596885431961648</c:v>
                </c:pt>
                <c:pt idx="526">
                  <c:v>-2.648373496056029</c:v>
                </c:pt>
                <c:pt idx="527">
                  <c:v>-2.8369587372031551</c:v>
                </c:pt>
                <c:pt idx="528">
                  <c:v>-3.0254371663711255</c:v>
                </c:pt>
                <c:pt idx="529">
                  <c:v>-3.2138016873150148</c:v>
                </c:pt>
                <c:pt idx="530">
                  <c:v>-3.4020452080785581</c:v>
                </c:pt>
                <c:pt idx="531">
                  <c:v>-3.5901606412611708</c:v>
                </c:pt>
                <c:pt idx="532">
                  <c:v>-3.7781409042847862</c:v>
                </c:pt>
                <c:pt idx="533">
                  <c:v>-3.9659789196605169</c:v>
                </c:pt>
                <c:pt idx="534">
                  <c:v>-4.1536676152551237</c:v>
                </c:pt>
                <c:pt idx="535">
                  <c:v>-4.3411999245572837</c:v>
                </c:pt>
                <c:pt idx="536">
                  <c:v>-4.5285687869436426</c:v>
                </c:pt>
                <c:pt idx="537">
                  <c:v>-4.7157671479446535</c:v>
                </c:pt>
                <c:pt idx="538">
                  <c:v>-4.9027879595101709</c:v>
                </c:pt>
                <c:pt idx="539">
                  <c:v>-5.0896241802748206</c:v>
                </c:pt>
                <c:pt idx="540">
                  <c:v>-5.2762687758230991</c:v>
                </c:pt>
                <c:pt idx="541">
                  <c:v>-5.4627147189542287</c:v>
                </c:pt>
                <c:pt idx="542">
                  <c:v>-5.6489549899467262</c:v>
                </c:pt>
                <c:pt idx="543">
                  <c:v>-5.8349825768227017</c:v>
                </c:pt>
                <c:pt idx="544">
                  <c:v>-6.0207904756118564</c:v>
                </c:pt>
                <c:pt idx="545">
                  <c:v>-6.2063716906151871</c:v>
                </c:pt>
                <c:pt idx="546">
                  <c:v>-6.3917192346683729</c:v>
                </c:pt>
                <c:pt idx="547">
                  <c:v>-6.5768261294048429</c:v>
                </c:pt>
                <c:pt idx="548">
                  <c:v>-6.7616854055185156</c:v>
                </c:pt>
                <c:pt idx="549">
                  <c:v>-6.9462901030261923</c:v>
                </c:pt>
                <c:pt idx="550">
                  <c:v>-7.130633271529601</c:v>
                </c:pt>
                <c:pt idx="551">
                  <c:v>-7.314707970477083</c:v>
                </c:pt>
                <c:pt idx="552">
                  <c:v>-7.4985072694249046</c:v>
                </c:pt>
                <c:pt idx="553">
                  <c:v>-7.6820242482981849</c:v>
                </c:pt>
                <c:pt idx="554">
                  <c:v>-7.8652519976514448</c:v>
                </c:pt>
                <c:pt idx="555">
                  <c:v>-8.0481836189287481</c:v>
                </c:pt>
                <c:pt idx="556">
                  <c:v>-8.2308122247234259</c:v>
                </c:pt>
                <c:pt idx="557">
                  <c:v>-8.4131309390373961</c:v>
                </c:pt>
                <c:pt idx="558">
                  <c:v>-8.5951328975400472</c:v>
                </c:pt>
                <c:pt idx="559">
                  <c:v>-8.7768112478266715</c:v>
                </c:pt>
                <c:pt idx="560">
                  <c:v>-8.9581591496764705</c:v>
                </c:pt>
                <c:pt idx="561">
                  <c:v>-9.1391697753100818</c:v>
                </c:pt>
                <c:pt idx="562">
                  <c:v>-9.3198363096466537</c:v>
                </c:pt>
                <c:pt idx="563">
                  <c:v>-9.5001519505604293</c:v>
                </c:pt>
                <c:pt idx="564">
                  <c:v>-9.6801099091368439</c:v>
                </c:pt>
                <c:pt idx="565">
                  <c:v>-9.8597034099281409</c:v>
                </c:pt>
                <c:pt idx="566">
                  <c:v>-10.03892569120846</c:v>
                </c:pt>
                <c:pt idx="567">
                  <c:v>-10.217770005228417</c:v>
                </c:pt>
                <c:pt idx="568">
                  <c:v>-10.396229618469153</c:v>
                </c:pt>
                <c:pt idx="569">
                  <c:v>-10.574297811895869</c:v>
                </c:pt>
                <c:pt idx="570">
                  <c:v>-10.75196788121079</c:v>
                </c:pt>
                <c:pt idx="571">
                  <c:v>-10.929233137105568</c:v>
                </c:pt>
                <c:pt idx="572">
                  <c:v>-11.106086905513161</c:v>
                </c:pt>
                <c:pt idx="573">
                  <c:v>-11.282522527859101</c:v>
                </c:pt>
                <c:pt idx="574">
                  <c:v>-11.458533361312178</c:v>
                </c:pt>
                <c:pt idx="575">
                  <c:v>-11.634112779034574</c:v>
                </c:pt>
                <c:pt idx="576">
                  <c:v>-11.809254170431329</c:v>
                </c:pt>
                <c:pt idx="577">
                  <c:v>-11.983950941399266</c:v>
                </c:pt>
                <c:pt idx="578">
                  <c:v>-12.158196514575229</c:v>
                </c:pt>
                <c:pt idx="579">
                  <c:v>-12.331984329583738</c:v>
                </c:pt>
                <c:pt idx="580">
                  <c:v>-12.505307843283996</c:v>
                </c:pt>
                <c:pt idx="581">
                  <c:v>-12.678160530016218</c:v>
                </c:pt>
                <c:pt idx="582">
                  <c:v>-12.850535881847334</c:v>
                </c:pt>
                <c:pt idx="583">
                  <c:v>-13.022427408816023</c:v>
                </c:pt>
                <c:pt idx="584">
                  <c:v>-13.193828639177045</c:v>
                </c:pt>
                <c:pt idx="585">
                  <c:v>-13.364733119644917</c:v>
                </c:pt>
                <c:pt idx="586">
                  <c:v>-13.53513441563687</c:v>
                </c:pt>
                <c:pt idx="587">
                  <c:v>-13.705026111515119</c:v>
                </c:pt>
                <c:pt idx="588">
                  <c:v>-13.874401810828401</c:v>
                </c:pt>
                <c:pt idx="589">
                  <c:v>-14.043255136552819</c:v>
                </c:pt>
                <c:pt idx="590">
                  <c:v>-14.211579731331938</c:v>
                </c:pt>
                <c:pt idx="591">
                  <c:v>-14.379369257716112</c:v>
                </c:pt>
                <c:pt idx="592">
                  <c:v>-14.546617398401137</c:v>
                </c:pt>
                <c:pt idx="593">
                  <c:v>-14.713317856466052</c:v>
                </c:pt>
                <c:pt idx="594">
                  <c:v>-14.879464355610247</c:v>
                </c:pt>
                <c:pt idx="595">
                  <c:v>-15.045050640389764</c:v>
                </c:pt>
                <c:pt idx="596">
                  <c:v>-15.210070476452803</c:v>
                </c:pt>
                <c:pt idx="597">
                  <c:v>-15.374517650774459</c:v>
                </c:pt>
                <c:pt idx="598">
                  <c:v>-20.604534392933736</c:v>
                </c:pt>
                <c:pt idx="599">
                  <c:v>-20.821054714959136</c:v>
                </c:pt>
                <c:pt idx="600">
                  <c:v>-21.036791120731884</c:v>
                </c:pt>
                <c:pt idx="601">
                  <c:v>-21.251735487739602</c:v>
                </c:pt>
                <c:pt idx="602">
                  <c:v>-21.465879723290286</c:v>
                </c:pt>
                <c:pt idx="603">
                  <c:v>-21.679215764817044</c:v>
                </c:pt>
                <c:pt idx="604">
                  <c:v>-21.89173558018161</c:v>
                </c:pt>
                <c:pt idx="605">
                  <c:v>-22.103431167976776</c:v>
                </c:pt>
                <c:pt idx="606">
                  <c:v>-22.31429455782764</c:v>
                </c:pt>
                <c:pt idx="607">
                  <c:v>-22.524317810691699</c:v>
                </c:pt>
                <c:pt idx="608">
                  <c:v>-22.733493019157748</c:v>
                </c:pt>
                <c:pt idx="609">
                  <c:v>-22.941812307743596</c:v>
                </c:pt>
                <c:pt idx="610">
                  <c:v>-23.149267833192582</c:v>
                </c:pt>
                <c:pt idx="611">
                  <c:v>-23.35585178476888</c:v>
                </c:pt>
                <c:pt idx="612">
                  <c:v>-23.561556384551562</c:v>
                </c:pt>
                <c:pt idx="613">
                  <c:v>-23.766373887727436</c:v>
                </c:pt>
                <c:pt idx="614">
                  <c:v>-23.970296582882675</c:v>
                </c:pt>
                <c:pt idx="615">
                  <c:v>-24.1733167922931</c:v>
                </c:pt>
                <c:pt idx="616">
                  <c:v>-24.375426872213286</c:v>
                </c:pt>
                <c:pt idx="617">
                  <c:v>-24.576619213164328</c:v>
                </c:pt>
                <c:pt idx="618">
                  <c:v>-24.776886240220367</c:v>
                </c:pt>
                <c:pt idx="619">
                  <c:v>-24.976220413293763</c:v>
                </c:pt>
                <c:pt idx="620">
                  <c:v>-25.174614227418971</c:v>
                </c:pt>
                <c:pt idx="621">
                  <c:v>-25.372060213035137</c:v>
                </c:pt>
                <c:pt idx="622">
                  <c:v>-25.568550936267314</c:v>
                </c:pt>
                <c:pt idx="623">
                  <c:v>-25.764078999206333</c:v>
                </c:pt>
                <c:pt idx="624">
                  <c:v>-25.958637040187362</c:v>
                </c:pt>
                <c:pt idx="625">
                  <c:v>-26.152217734067047</c:v>
                </c:pt>
                <c:pt idx="626">
                  <c:v>-26.344813792499338</c:v>
                </c:pt>
                <c:pt idx="627">
                  <c:v>-26.536417964209853</c:v>
                </c:pt>
                <c:pt idx="628">
                  <c:v>-26.727023035268932</c:v>
                </c:pt>
                <c:pt idx="629">
                  <c:v>-26.916621829363216</c:v>
                </c:pt>
                <c:pt idx="630">
                  <c:v>-27.105207208065856</c:v>
                </c:pt>
                <c:pt idx="631">
                  <c:v>-27.292772071105244</c:v>
                </c:pt>
                <c:pt idx="632">
                  <c:v>-27.479309356632385</c:v>
                </c:pt>
                <c:pt idx="633">
                  <c:v>-27.664812041486734</c:v>
                </c:pt>
                <c:pt idx="634">
                  <c:v>-27.849273141460642</c:v>
                </c:pt>
                <c:pt idx="635">
                  <c:v>-28.032685711562319</c:v>
                </c:pt>
                <c:pt idx="636">
                  <c:v>-28.215042846277278</c:v>
                </c:pt>
                <c:pt idx="637">
                  <c:v>-28.396337679828378</c:v>
                </c:pt>
                <c:pt idx="638">
                  <c:v>-28.576563386434298</c:v>
                </c:pt>
                <c:pt idx="639">
                  <c:v>-28.755713180566502</c:v>
                </c:pt>
                <c:pt idx="640">
                  <c:v>-28.933780317204771</c:v>
                </c:pt>
                <c:pt idx="641">
                  <c:v>-29.11075809209111</c:v>
                </c:pt>
                <c:pt idx="642">
                  <c:v>-29.286639841982183</c:v>
                </c:pt>
                <c:pt idx="643">
                  <c:v>-29.461418944900181</c:v>
                </c:pt>
                <c:pt idx="644">
                  <c:v>-29.635088820382144</c:v>
                </c:pt>
                <c:pt idx="645">
                  <c:v>-29.807642929727702</c:v>
                </c:pt>
                <c:pt idx="646">
                  <c:v>-29.979074776245284</c:v>
                </c:pt>
                <c:pt idx="647">
                  <c:v>-30.149377905496699</c:v>
                </c:pt>
                <c:pt idx="648">
                  <c:v>-30.318545905540155</c:v>
                </c:pt>
                <c:pt idx="649">
                  <c:v>-30.486572407171671</c:v>
                </c:pt>
                <c:pt idx="650">
                  <c:v>-30.653451084164864</c:v>
                </c:pt>
                <c:pt idx="651">
                  <c:v>-30.819175653509149</c:v>
                </c:pt>
                <c:pt idx="652">
                  <c:v>-30.983739875646307</c:v>
                </c:pt>
                <c:pt idx="653">
                  <c:v>-31.147137554705377</c:v>
                </c:pt>
                <c:pt idx="654">
                  <c:v>-31.309362538735918</c:v>
                </c:pt>
                <c:pt idx="655">
                  <c:v>-31.470408719939702</c:v>
                </c:pt>
                <c:pt idx="656">
                  <c:v>-31.63027003490059</c:v>
                </c:pt>
                <c:pt idx="657">
                  <c:v>-31.788940464812882</c:v>
                </c:pt>
                <c:pt idx="658">
                  <c:v>-31.946414035707889</c:v>
                </c:pt>
                <c:pt idx="659">
                  <c:v>-32.102684818678874</c:v>
                </c:pt>
                <c:pt idx="660">
                  <c:v>-32.257746930104261</c:v>
                </c:pt>
                <c:pt idx="661">
                  <c:v>-32.411594531869191</c:v>
                </c:pt>
                <c:pt idx="662">
                  <c:v>-32.564221831585265</c:v>
                </c:pt>
                <c:pt idx="663">
                  <c:v>-32.71562308280869</c:v>
                </c:pt>
                <c:pt idx="664">
                  <c:v>-32.865792585256592</c:v>
                </c:pt>
                <c:pt idx="665">
                  <c:v>-33.014724685021648</c:v>
                </c:pt>
                <c:pt idx="666">
                  <c:v>-33.162413774784966</c:v>
                </c:pt>
                <c:pt idx="667">
                  <c:v>-33.308854294027185</c:v>
                </c:pt>
                <c:pt idx="668">
                  <c:v>-33.454040729237846</c:v>
                </c:pt>
                <c:pt idx="669">
                  <c:v>-33.597967614122958</c:v>
                </c:pt>
                <c:pt idx="670">
                  <c:v>-33.740629529810811</c:v>
                </c:pt>
                <c:pt idx="671">
                  <c:v>-33.882021105056012</c:v>
                </c:pt>
                <c:pt idx="672">
                  <c:v>-34.022137016441697</c:v>
                </c:pt>
                <c:pt idx="673">
                  <c:v>-34.160971988579945</c:v>
                </c:pt>
                <c:pt idx="674">
                  <c:v>-34.298520794310463</c:v>
                </c:pt>
                <c:pt idx="675">
                  <c:v>-34.434778254897282</c:v>
                </c:pt>
                <c:pt idx="676">
                  <c:v>-34.569739240223846</c:v>
                </c:pt>
                <c:pt idx="677">
                  <c:v>-34.70339866898609</c:v>
                </c:pt>
                <c:pt idx="678">
                  <c:v>-34.835751508883774</c:v>
                </c:pt>
                <c:pt idx="679">
                  <c:v>-34.96679277680996</c:v>
                </c:pt>
                <c:pt idx="680">
                  <c:v>-35.096517539038615</c:v>
                </c:pt>
                <c:pt idx="681">
                  <c:v>-35.224920911410372</c:v>
                </c:pt>
                <c:pt idx="682">
                  <c:v>-35.351998059516404</c:v>
                </c:pt>
                <c:pt idx="683">
                  <c:v>-35.47774419888048</c:v>
                </c:pt>
                <c:pt idx="684">
                  <c:v>-35.602154595139034</c:v>
                </c:pt>
                <c:pt idx="685">
                  <c:v>-35.725224564219502</c:v>
                </c:pt>
                <c:pt idx="686">
                  <c:v>-35.846949472516592</c:v>
                </c:pt>
                <c:pt idx="687">
                  <c:v>-35.967324737066797</c:v>
                </c:pt>
                <c:pt idx="688">
                  <c:v>-36.08634582572094</c:v>
                </c:pt>
                <c:pt idx="689">
                  <c:v>-36.204008257314769</c:v>
                </c:pt>
                <c:pt idx="690">
                  <c:v>-36.320307601837712</c:v>
                </c:pt>
                <c:pt idx="691">
                  <c:v>-36.43523948059967</c:v>
                </c:pt>
                <c:pt idx="692">
                  <c:v>-36.548799566395843</c:v>
                </c:pt>
                <c:pt idx="693">
                  <c:v>-36.660983583669683</c:v>
                </c:pt>
                <c:pt idx="694">
                  <c:v>-36.771787308673858</c:v>
                </c:pt>
                <c:pt idx="695">
                  <c:v>-36.881206569629256</c:v>
                </c:pt>
                <c:pt idx="696">
                  <c:v>-36.989237246882098</c:v>
                </c:pt>
                <c:pt idx="697">
                  <c:v>-37.095875273058994</c:v>
                </c:pt>
                <c:pt idx="698">
                  <c:v>-37.201116633220117</c:v>
                </c:pt>
                <c:pt idx="699">
                  <c:v>-37.30495736501036</c:v>
                </c:pt>
                <c:pt idx="700">
                  <c:v>-37.407393558808479</c:v>
                </c:pt>
                <c:pt idx="701">
                  <c:v>-37.508421357874383</c:v>
                </c:pt>
                <c:pt idx="702">
                  <c:v>-37.608036958494225</c:v>
                </c:pt>
                <c:pt idx="703">
                  <c:v>-37.706236610123682</c:v>
                </c:pt>
                <c:pt idx="704">
                  <c:v>-37.803016615529195</c:v>
                </c:pt>
                <c:pt idx="705">
                  <c:v>-37.898373330927058</c:v>
                </c:pt>
                <c:pt idx="706">
                  <c:v>-37.992303166120735</c:v>
                </c:pt>
                <c:pt idx="707">
                  <c:v>-38.084802584635945</c:v>
                </c:pt>
                <c:pt idx="708">
                  <c:v>-38.175868103853837</c:v>
                </c:pt>
                <c:pt idx="709">
                  <c:v>-38.265496295142121</c:v>
                </c:pt>
                <c:pt idx="710">
                  <c:v>-38.353683783984138</c:v>
                </c:pt>
                <c:pt idx="711">
                  <c:v>-38.440427250105948</c:v>
                </c:pt>
                <c:pt idx="712">
                  <c:v>-38.525723427601271</c:v>
                </c:pt>
                <c:pt idx="713">
                  <c:v>-38.609569105054518</c:v>
                </c:pt>
                <c:pt idx="714">
                  <c:v>-38.691961125661678</c:v>
                </c:pt>
                <c:pt idx="715">
                  <c:v>-38.772896387349135</c:v>
                </c:pt>
                <c:pt idx="716">
                  <c:v>-38.852371842890534</c:v>
                </c:pt>
                <c:pt idx="717">
                  <c:v>-38.930384500021447</c:v>
                </c:pt>
                <c:pt idx="718">
                  <c:v>-39.006931421552061</c:v>
                </c:pt>
                <c:pt idx="719">
                  <c:v>-39.082009725477739</c:v>
                </c:pt>
                <c:pt idx="720">
                  <c:v>-39.155616585087593</c:v>
                </c:pt>
                <c:pt idx="721">
                  <c:v>-39.22774922907081</c:v>
                </c:pt>
                <c:pt idx="722">
                  <c:v>-39.298404941621079</c:v>
                </c:pt>
                <c:pt idx="723">
                  <c:v>-39.367581062538804</c:v>
                </c:pt>
                <c:pt idx="724">
                  <c:v>-39.435274987331255</c:v>
                </c:pt>
                <c:pt idx="725">
                  <c:v>-39.501484167310664</c:v>
                </c:pt>
                <c:pt idx="726">
                  <c:v>-39.566206109690121</c:v>
                </c:pt>
                <c:pt idx="727">
                  <c:v>-39.629438377677481</c:v>
                </c:pt>
                <c:pt idx="728">
                  <c:v>-39.691178590567119</c:v>
                </c:pt>
                <c:pt idx="729">
                  <c:v>-39.751424423829476</c:v>
                </c:pt>
                <c:pt idx="730">
                  <c:v>-39.810173609198714</c:v>
                </c:pt>
                <c:pt idx="731">
                  <c:v>-39.867423934758001</c:v>
                </c:pt>
                <c:pt idx="732">
                  <c:v>-39.923173245022824</c:v>
                </c:pt>
                <c:pt idx="733">
                  <c:v>-39.977419441022192</c:v>
                </c:pt>
                <c:pt idx="734">
                  <c:v>-40.03016048037756</c:v>
                </c:pt>
                <c:pt idx="735">
                  <c:v>-40.081394377379844</c:v>
                </c:pt>
                <c:pt idx="736">
                  <c:v>-40.131119203064117</c:v>
                </c:pt>
                <c:pt idx="737">
                  <c:v>-40.179333085282202</c:v>
                </c:pt>
                <c:pt idx="738">
                  <c:v>-40.226034208773257</c:v>
                </c:pt>
                <c:pt idx="739">
                  <c:v>-40.271220815232013</c:v>
                </c:pt>
                <c:pt idx="740">
                  <c:v>-40.314891203375062</c:v>
                </c:pt>
                <c:pt idx="741">
                  <c:v>-40.357043729004864</c:v>
                </c:pt>
                <c:pt idx="742">
                  <c:v>-40.397676805071647</c:v>
                </c:pt>
                <c:pt idx="743">
                  <c:v>-40.436788901733188</c:v>
                </c:pt>
                <c:pt idx="744">
                  <c:v>-40.474378546412389</c:v>
                </c:pt>
                <c:pt idx="745">
                  <c:v>-40.510444323852738</c:v>
                </c:pt>
                <c:pt idx="746">
                  <c:v>-40.544984876171583</c:v>
                </c:pt>
                <c:pt idx="747">
                  <c:v>-40.577998902911233</c:v>
                </c:pt>
                <c:pt idx="748">
                  <c:v>-40.609485161087974</c:v>
                </c:pt>
                <c:pt idx="749">
                  <c:v>-40.639442465238837</c:v>
                </c:pt>
                <c:pt idx="750">
                  <c:v>-40.667869687466222</c:v>
                </c:pt>
                <c:pt idx="751">
                  <c:v>-40.694765757480361</c:v>
                </c:pt>
                <c:pt idx="752">
                  <c:v>-40.72012966263965</c:v>
                </c:pt>
                <c:pt idx="753">
                  <c:v>-40.743960447988748</c:v>
                </c:pt>
                <c:pt idx="754">
                  <c:v>-40.766257216294527</c:v>
                </c:pt>
                <c:pt idx="755">
                  <c:v>-40.787019128079869</c:v>
                </c:pt>
                <c:pt idx="756">
                  <c:v>-40.806245401655261</c:v>
                </c:pt>
                <c:pt idx="757">
                  <c:v>-40.823935313148233</c:v>
                </c:pt>
                <c:pt idx="758">
                  <c:v>-40.840088196530616</c:v>
                </c:pt>
                <c:pt idx="759">
                  <c:v>-40.854703443643587</c:v>
                </c:pt>
                <c:pt idx="760">
                  <c:v>-40.867780504220605</c:v>
                </c:pt>
                <c:pt idx="761">
                  <c:v>-40.87931888590812</c:v>
                </c:pt>
                <c:pt idx="762">
                  <c:v>-40.889318154284105</c:v>
                </c:pt>
                <c:pt idx="763">
                  <c:v>-40.897777932874391</c:v>
                </c:pt>
                <c:pt idx="764">
                  <c:v>-40.904697903166891</c:v>
                </c:pt>
                <c:pt idx="765">
                  <c:v>-40.910077804623533</c:v>
                </c:pt>
                <c:pt idx="766">
                  <c:v>-40.91391743469012</c:v>
                </c:pt>
                <c:pt idx="767">
                  <c:v>-40.916216648803918</c:v>
                </c:pt>
                <c:pt idx="768">
                  <c:v>-40.916975360399128</c:v>
                </c:pt>
                <c:pt idx="769">
                  <c:v>-40.916193540910136</c:v>
                </c:pt>
                <c:pt idx="770">
                  <c:v>-40.913871219772574</c:v>
                </c:pt>
                <c:pt idx="771">
                  <c:v>-40.910008484422221</c:v>
                </c:pt>
                <c:pt idx="772">
                  <c:v>-40.904605480291728</c:v>
                </c:pt>
                <c:pt idx="773">
                  <c:v>-40.897662410805118</c:v>
                </c:pt>
                <c:pt idx="774">
                  <c:v>-40.88917953737014</c:v>
                </c:pt>
                <c:pt idx="775">
                  <c:v>-40.87915717936842</c:v>
                </c:pt>
                <c:pt idx="776">
                  <c:v>-40.867595714143448</c:v>
                </c:pt>
                <c:pt idx="777">
                  <c:v>-40.854495576986338</c:v>
                </c:pt>
                <c:pt idx="778">
                  <c:v>-40.839857261119512</c:v>
                </c:pt>
                <c:pt idx="779">
                  <c:v>-40.82368131767803</c:v>
                </c:pt>
                <c:pt idx="780">
                  <c:v>-40.805968355688918</c:v>
                </c:pt>
                <c:pt idx="781">
                  <c:v>-40.786719042048219</c:v>
                </c:pt>
                <c:pt idx="782">
                  <c:v>-40.765934101495858</c:v>
                </c:pt>
                <c:pt idx="783">
                  <c:v>-40.743614316588392</c:v>
                </c:pt>
                <c:pt idx="784">
                  <c:v>-40.719760527669514</c:v>
                </c:pt>
                <c:pt idx="785">
                  <c:v>-40.694373632838435</c:v>
                </c:pt>
                <c:pt idx="786">
                  <c:v>-40.667454587916062</c:v>
                </c:pt>
                <c:pt idx="787">
                  <c:v>-40.639004406409022</c:v>
                </c:pt>
                <c:pt idx="788">
                  <c:v>-40.609024159471495</c:v>
                </c:pt>
                <c:pt idx="789">
                  <c:v>-40.577514975864858</c:v>
                </c:pt>
                <c:pt idx="790">
                  <c:v>-40.544478041915255</c:v>
                </c:pt>
                <c:pt idx="791">
                  <c:v>-40.509914601468871</c:v>
                </c:pt>
                <c:pt idx="792">
                  <c:v>-40.473825955845115</c:v>
                </c:pt>
                <c:pt idx="793">
                  <c:v>-40.436213463787624</c:v>
                </c:pt>
                <c:pt idx="794">
                  <c:v>-40.397078541413137</c:v>
                </c:pt>
                <c:pt idx="795">
                  <c:v>-40.356422662158131</c:v>
                </c:pt>
                <c:pt idx="796">
                  <c:v>-40.314247356723385</c:v>
                </c:pt>
                <c:pt idx="797">
                  <c:v>-40.270554213016325</c:v>
                </c:pt>
                <c:pt idx="798">
                  <c:v>-40.225344876091242</c:v>
                </c:pt>
                <c:pt idx="799">
                  <c:v>-40.178621048087365</c:v>
                </c:pt>
                <c:pt idx="800">
                  <c:v>-40.130384488164765</c:v>
                </c:pt>
                <c:pt idx="801">
                  <c:v>-40.080637012438125</c:v>
                </c:pt>
                <c:pt idx="802">
                  <c:v>-40.029380493908391</c:v>
                </c:pt>
                <c:pt idx="803">
                  <c:v>-39.976616862392191</c:v>
                </c:pt>
                <c:pt idx="804">
                  <c:v>-39.922348104449242</c:v>
                </c:pt>
                <c:pt idx="805">
                  <c:v>-39.866576263307486</c:v>
                </c:pt>
                <c:pt idx="806">
                  <c:v>-39.809303438786259</c:v>
                </c:pt>
                <c:pt idx="807">
                  <c:v>-39.750531787217135</c:v>
                </c:pt>
                <c:pt idx="808">
                  <c:v>-39.690263521362802</c:v>
                </c:pt>
                <c:pt idx="809">
                  <c:v>-39.628500910333727</c:v>
                </c:pt>
                <c:pt idx="810">
                  <c:v>-39.565246279502716</c:v>
                </c:pt>
                <c:pt idx="811">
                  <c:v>-39.500502010417378</c:v>
                </c:pt>
                <c:pt idx="812">
                  <c:v>-39.434270540710479</c:v>
                </c:pt>
                <c:pt idx="813">
                  <c:v>-39.36655436400811</c:v>
                </c:pt>
                <c:pt idx="814">
                  <c:v>-39.297356029835839</c:v>
                </c:pt>
                <c:pt idx="815">
                  <c:v>-39.226678143522733</c:v>
                </c:pt>
                <c:pt idx="816">
                  <c:v>-39.154523366103234</c:v>
                </c:pt>
                <c:pt idx="817">
                  <c:v>-39.080894414216985</c:v>
                </c:pt>
                <c:pt idx="818">
                  <c:v>-39.005794060006558</c:v>
                </c:pt>
                <c:pt idx="819">
                  <c:v>-38.929225131013069</c:v>
                </c:pt>
                <c:pt idx="820">
                  <c:v>-38.851190510069713</c:v>
                </c:pt>
                <c:pt idx="821">
                  <c:v>-38.771693135193246</c:v>
                </c:pt>
                <c:pt idx="822">
                  <c:v>-38.690735999473375</c:v>
                </c:pt>
                <c:pt idx="823">
                  <c:v>-38.608322150960007</c:v>
                </c:pt>
                <c:pt idx="824">
                  <c:v>-38.524454692548588</c:v>
                </c:pt>
                <c:pt idx="825">
                  <c:v>-38.439136781863184</c:v>
                </c:pt>
                <c:pt idx="826">
                  <c:v>-38.35237163113765</c:v>
                </c:pt>
                <c:pt idx="827">
                  <c:v>-38.264162507094667</c:v>
                </c:pt>
                <c:pt idx="828">
                  <c:v>-38.174512730822777</c:v>
                </c:pt>
                <c:pt idx="829">
                  <c:v>-38.083425677651299</c:v>
                </c:pt>
                <c:pt idx="830">
                  <c:v>-37.990904777023303</c:v>
                </c:pt>
                <c:pt idx="831">
                  <c:v>-37.896953512366402</c:v>
                </c:pt>
                <c:pt idx="832">
                  <c:v>-37.80157542096174</c:v>
                </c:pt>
                <c:pt idx="833">
                  <c:v>-37.704774093810656</c:v>
                </c:pt>
                <c:pt idx="834">
                  <c:v>-37.606553175499592</c:v>
                </c:pt>
                <c:pt idx="835">
                  <c:v>-37.506916364062839</c:v>
                </c:pt>
                <c:pt idx="836">
                  <c:v>-37.405867410843307</c:v>
                </c:pt>
                <c:pt idx="837">
                  <c:v>-37.303410120351273</c:v>
                </c:pt>
                <c:pt idx="838">
                  <c:v>-37.199548350121155</c:v>
                </c:pt>
                <c:pt idx="839">
                  <c:v>-37.094286010566265</c:v>
                </c:pt>
                <c:pt idx="840">
                  <c:v>-36.987627064831614</c:v>
                </c:pt>
                <c:pt idx="841">
                  <c:v>-36.879575528644651</c:v>
                </c:pt>
                <c:pt idx="842">
                  <c:v>-36.770135470164099</c:v>
                </c:pt>
                <c:pt idx="843">
                  <c:v>-36.659311009826766</c:v>
                </c:pt>
                <c:pt idx="844">
                  <c:v>-36.547106320192455</c:v>
                </c:pt>
                <c:pt idx="845">
                  <c:v>-36.433525625786828</c:v>
                </c:pt>
                <c:pt idx="846">
                  <c:v>-36.318573202942339</c:v>
                </c:pt>
                <c:pt idx="847">
                  <c:v>-36.20225337963727</c:v>
                </c:pt>
                <c:pt idx="848">
                  <c:v>-36.084570535332773</c:v>
                </c:pt>
                <c:pt idx="849">
                  <c:v>-35.965529100807949</c:v>
                </c:pt>
                <c:pt idx="850">
                  <c:v>-35.845133557993051</c:v>
                </c:pt>
                <c:pt idx="851">
                  <c:v>-35.723388439800772</c:v>
                </c:pt>
                <c:pt idx="852">
                  <c:v>-35.600298329955521</c:v>
                </c:pt>
                <c:pt idx="853">
                  <c:v>-35.475867862820863</c:v>
                </c:pt>
                <c:pt idx="854">
                  <c:v>-35.35010172322508</c:v>
                </c:pt>
                <c:pt idx="855">
                  <c:v>-35.223004646284707</c:v>
                </c:pt>
                <c:pt idx="856">
                  <c:v>-35.094581417226323</c:v>
                </c:pt>
                <c:pt idx="857">
                  <c:v>-34.964836871206359</c:v>
                </c:pt>
                <c:pt idx="858">
                  <c:v>-34.833775893129037</c:v>
                </c:pt>
                <c:pt idx="859">
                  <c:v>-34.701403417462494</c:v>
                </c:pt>
                <c:pt idx="860">
                  <c:v>-34.567724428052948</c:v>
                </c:pt>
                <c:pt idx="861">
                  <c:v>-34.432743957937099</c:v>
                </c:pt>
                <c:pt idx="862">
                  <c:v>-34.296467089152614</c:v>
                </c:pt>
                <c:pt idx="863">
                  <c:v>-34.158898952546799</c:v>
                </c:pt>
                <c:pt idx="864">
                  <c:v>-34.020044727583397</c:v>
                </c:pt>
                <c:pt idx="865">
                  <c:v>-33.879909642147588</c:v>
                </c:pt>
                <c:pt idx="866">
                  <c:v>-33.738498972349213</c:v>
                </c:pt>
                <c:pt idx="867">
                  <c:v>-33.595818042324026</c:v>
                </c:pt>
                <c:pt idx="868">
                  <c:v>-33.451872224033337</c:v>
                </c:pt>
                <c:pt idx="869">
                  <c:v>-33.306666937061678</c:v>
                </c:pt>
                <c:pt idx="870">
                  <c:v>-33.160207648412822</c:v>
                </c:pt>
                <c:pt idx="871">
                  <c:v>-33.012499872303898</c:v>
                </c:pt>
                <c:pt idx="872">
                  <c:v>-32.863549169957821</c:v>
                </c:pt>
                <c:pt idx="873">
                  <c:v>-32.713361149393869</c:v>
                </c:pt>
                <c:pt idx="874">
                  <c:v>-32.56194146521657</c:v>
                </c:pt>
                <c:pt idx="875">
                  <c:v>-32.409295818402803</c:v>
                </c:pt>
                <c:pt idx="876">
                  <c:v>-32.255429956087127</c:v>
                </c:pt>
                <c:pt idx="877">
                  <c:v>-32.100349671345462</c:v>
                </c:pt>
                <c:pt idx="878">
                  <c:v>-31.944060802976896</c:v>
                </c:pt>
                <c:pt idx="879">
                  <c:v>-31.78656923528392</c:v>
                </c:pt>
                <c:pt idx="880">
                  <c:v>-31.627880897850858</c:v>
                </c:pt>
                <c:pt idx="881">
                  <c:v>-31.468001765320615</c:v>
                </c:pt>
                <c:pt idx="882">
                  <c:v>-31.306937857169732</c:v>
                </c:pt>
                <c:pt idx="883">
                  <c:v>-31.144695237481741</c:v>
                </c:pt>
                <c:pt idx="884">
                  <c:v>-30.981280014718902</c:v>
                </c:pt>
                <c:pt idx="885">
                  <c:v>-30.816698341492149</c:v>
                </c:pt>
                <c:pt idx="886">
                  <c:v>-30.650956414329475</c:v>
                </c:pt>
                <c:pt idx="887">
                  <c:v>-30.484060473442636</c:v>
                </c:pt>
                <c:pt idx="888">
                  <c:v>-30.316016802492214</c:v>
                </c:pt>
                <c:pt idx="889">
                  <c:v>-30.14683172835101</c:v>
                </c:pt>
                <c:pt idx="890">
                  <c:v>-29.976511620865846</c:v>
                </c:pt>
                <c:pt idx="891">
                  <c:v>-29.805062892617759</c:v>
                </c:pt>
                <c:pt idx="892">
                  <c:v>-29.632491998680528</c:v>
                </c:pt>
                <c:pt idx="893">
                  <c:v>-29.458805436377677</c:v>
                </c:pt>
                <c:pt idx="894">
                  <c:v>-29.284009745037817</c:v>
                </c:pt>
                <c:pt idx="895">
                  <c:v>-29.108111505748489</c:v>
                </c:pt>
                <c:pt idx="896">
                  <c:v>-28.931117341108319</c:v>
                </c:pt>
                <c:pt idx="897">
                  <c:v>-28.753033914977721</c:v>
                </c:pt>
                <c:pt idx="898">
                  <c:v>-28.573867932227984</c:v>
                </c:pt>
                <c:pt idx="899">
                  <c:v>-28.393626138488862</c:v>
                </c:pt>
                <c:pt idx="900">
                  <c:v>-28.212315319894532</c:v>
                </c:pt>
                <c:pt idx="901">
                  <c:v>-28.029942302828179</c:v>
                </c:pt>
                <c:pt idx="902">
                  <c:v>-27.846513953664925</c:v>
                </c:pt>
                <c:pt idx="903">
                  <c:v>-27.662037178513323</c:v>
                </c:pt>
                <c:pt idx="904">
                  <c:v>-27.476518922955339</c:v>
                </c:pt>
                <c:pt idx="905">
                  <c:v>-27.289966171784872</c:v>
                </c:pt>
                <c:pt idx="906">
                  <c:v>-27.10238594874474</c:v>
                </c:pt>
                <c:pt idx="907">
                  <c:v>-26.913785316262256</c:v>
                </c:pt>
                <c:pt idx="908">
                  <c:v>-26.724171375183321</c:v>
                </c:pt>
                <c:pt idx="909">
                  <c:v>-26.533551264505078</c:v>
                </c:pt>
                <c:pt idx="910">
                  <c:v>-26.341932161107138</c:v>
                </c:pt>
                <c:pt idx="911">
                  <c:v>-26.149321279481331</c:v>
                </c:pt>
                <c:pt idx="912">
                  <c:v>-25.955725871460139</c:v>
                </c:pt>
                <c:pt idx="913">
                  <c:v>-25.761153225943602</c:v>
                </c:pt>
                <c:pt idx="914">
                  <c:v>-25.565610668624924</c:v>
                </c:pt>
                <c:pt idx="915">
                  <c:v>-25.369105561714672</c:v>
                </c:pt>
                <c:pt idx="916">
                  <c:v>-25.171645303663556</c:v>
                </c:pt>
                <c:pt idx="917">
                  <c:v>-24.973237328883886</c:v>
                </c:pt>
                <c:pt idx="918">
                  <c:v>-24.773889107469664</c:v>
                </c:pt>
                <c:pt idx="919">
                  <c:v>-24.573608144915358</c:v>
                </c:pt>
                <c:pt idx="920">
                  <c:v>-24.372401981833271</c:v>
                </c:pt>
                <c:pt idx="921">
                  <c:v>-24.170278193669688</c:v>
                </c:pt>
                <c:pt idx="922">
                  <c:v>-23.967244390419612</c:v>
                </c:pt>
                <c:pt idx="923">
                  <c:v>-23.763308216340295</c:v>
                </c:pt>
                <c:pt idx="924">
                  <c:v>-23.558477349663381</c:v>
                </c:pt>
                <c:pt idx="925">
                  <c:v>-23.352759502305858</c:v>
                </c:pt>
                <c:pt idx="926">
                  <c:v>-23.146162419579678</c:v>
                </c:pt>
                <c:pt idx="927">
                  <c:v>-22.938693879900161</c:v>
                </c:pt>
                <c:pt idx="928">
                  <c:v>-22.730361694493116</c:v>
                </c:pt>
                <c:pt idx="929">
                  <c:v>-22.521173707100779</c:v>
                </c:pt>
                <c:pt idx="930">
                  <c:v>-22.311137793686466</c:v>
                </c:pt>
                <c:pt idx="931">
                  <c:v>-22.100261862138055</c:v>
                </c:pt>
                <c:pt idx="932">
                  <c:v>-21.888553851970251</c:v>
                </c:pt>
                <c:pt idx="933">
                  <c:v>-21.676021734025646</c:v>
                </c:pt>
                <c:pt idx="934">
                  <c:v>-21.462673510174657</c:v>
                </c:pt>
                <c:pt idx="935">
                  <c:v>-21.248517213014203</c:v>
                </c:pt>
                <c:pt idx="936">
                  <c:v>-21.03356090556532</c:v>
                </c:pt>
                <c:pt idx="937">
                  <c:v>-20.817812680969553</c:v>
                </c:pt>
                <c:pt idx="938">
                  <c:v>-20.601280662184262</c:v>
                </c:pt>
                <c:pt idx="939">
                  <c:v>-20.383973001676797</c:v>
                </c:pt>
                <c:pt idx="940">
                  <c:v>-20.165897881117559</c:v>
                </c:pt>
                <c:pt idx="941">
                  <c:v>-19.947063511071928</c:v>
                </c:pt>
                <c:pt idx="942">
                  <c:v>-19.727478130691178</c:v>
                </c:pt>
                <c:pt idx="943">
                  <c:v>-19.507150007402245</c:v>
                </c:pt>
                <c:pt idx="944">
                  <c:v>-19.286087436596461</c:v>
                </c:pt>
                <c:pt idx="945">
                  <c:v>-19.06429874131722</c:v>
                </c:pt>
                <c:pt idx="946">
                  <c:v>-18.841792271946638</c:v>
                </c:pt>
                <c:pt idx="947">
                  <c:v>-18.618576405891151</c:v>
                </c:pt>
                <c:pt idx="948">
                  <c:v>-13.871865018457589</c:v>
                </c:pt>
                <c:pt idx="949">
                  <c:v>-13.702481532036696</c:v>
                </c:pt>
                <c:pt idx="950">
                  <c:v>-13.532582144854691</c:v>
                </c:pt>
                <c:pt idx="951">
                  <c:v>-13.362173253652404</c:v>
                </c:pt>
                <c:pt idx="952">
                  <c:v>-13.191261274353591</c:v>
                </c:pt>
                <c:pt idx="953">
                  <c:v>-13.01985264182335</c:v>
                </c:pt>
                <c:pt idx="954">
                  <c:v>-12.847953809625857</c:v>
                </c:pt>
                <c:pt idx="955">
                  <c:v>-12.675571249781395</c:v>
                </c:pt>
                <c:pt idx="956">
                  <c:v>-12.502711452522673</c:v>
                </c:pt>
                <c:pt idx="957">
                  <c:v>-12.329380926050465</c:v>
                </c:pt>
                <c:pt idx="958">
                  <c:v>-12.15558619628859</c:v>
                </c:pt>
                <c:pt idx="959">
                  <c:v>-11.981333806638194</c:v>
                </c:pt>
                <c:pt idx="960">
                  <c:v>-11.806630317731392</c:v>
                </c:pt>
                <c:pt idx="961">
                  <c:v>-11.631482307184266</c:v>
                </c:pt>
                <c:pt idx="962">
                  <c:v>-11.455896369349219</c:v>
                </c:pt>
                <c:pt idx="963">
                  <c:v>-11.279879115066681</c:v>
                </c:pt>
                <c:pt idx="964">
                  <c:v>-11.103437171416227</c:v>
                </c:pt>
                <c:pt idx="965">
                  <c:v>-10.926577181467056</c:v>
                </c:pt>
                <c:pt idx="966">
                  <c:v>-10.749305804027882</c:v>
                </c:pt>
                <c:pt idx="967">
                  <c:v>-10.571629713396225</c:v>
                </c:pt>
                <c:pt idx="968">
                  <c:v>-10.393555599107131</c:v>
                </c:pt>
                <c:pt idx="969">
                  <c:v>-10.215090165681305</c:v>
                </c:pt>
                <c:pt idx="970">
                  <c:v>-10.036240132372674</c:v>
                </c:pt>
                <c:pt idx="971">
                  <c:v>-9.8570122329154284</c:v>
                </c:pt>
                <c:pt idx="972">
                  <c:v>-9.677413215270473</c:v>
                </c:pt>
                <c:pt idx="973">
                  <c:v>-9.4974498413713864</c:v>
                </c:pt>
                <c:pt idx="974">
                  <c:v>-9.3171288868698081</c:v>
                </c:pt>
                <c:pt idx="975">
                  <c:v>-9.1364571408803634</c:v>
                </c:pt>
                <c:pt idx="976">
                  <c:v>-8.9554414057250238</c:v>
                </c:pt>
                <c:pt idx="977">
                  <c:v>-8.7740884966770203</c:v>
                </c:pt>
                <c:pt idx="978">
                  <c:v>-8.5924052417042347</c:v>
                </c:pt>
                <c:pt idx="979">
                  <c:v>-8.4103984812121304</c:v>
                </c:pt>
                <c:pt idx="980">
                  <c:v>-8.2280750677862073</c:v>
                </c:pt>
                <c:pt idx="981">
                  <c:v>-8.0454418659340003</c:v>
                </c:pt>
                <c:pt idx="982">
                  <c:v>-7.8625057518266388</c:v>
                </c:pt>
                <c:pt idx="983">
                  <c:v>-7.6792736130399382</c:v>
                </c:pt>
                <c:pt idx="984">
                  <c:v>-7.4957523482951043</c:v>
                </c:pt>
                <c:pt idx="985">
                  <c:v>-7.3119488671989803</c:v>
                </c:pt>
                <c:pt idx="986">
                  <c:v>-7.1278700899839036</c:v>
                </c:pt>
                <c:pt idx="987">
                  <c:v>-6.9435229472471516</c:v>
                </c:pt>
                <c:pt idx="988">
                  <c:v>-6.7589143796900206</c:v>
                </c:pt>
                <c:pt idx="989">
                  <c:v>-6.5740513378564875</c:v>
                </c:pt>
                <c:pt idx="990">
                  <c:v>-6.38894078187153</c:v>
                </c:pt>
                <c:pt idx="991">
                  <c:v>-6.2035896811790785</c:v>
                </c:pt>
                <c:pt idx="992">
                  <c:v>-6.0180050142796091</c:v>
                </c:pt>
                <c:pt idx="993">
                  <c:v>-5.8321937684674099</c:v>
                </c:pt>
                <c:pt idx="994">
                  <c:v>-5.6461629395674988</c:v>
                </c:pt>
                <c:pt idx="995">
                  <c:v>-5.4599195316722371</c:v>
                </c:pt>
                <c:pt idx="996">
                  <c:v>-5.2734705568776192</c:v>
                </c:pt>
                <c:pt idx="997">
                  <c:v>-5.0868230350192718</c:v>
                </c:pt>
                <c:pt idx="998">
                  <c:v>-4.8999839934081502</c:v>
                </c:pt>
                <c:pt idx="999">
                  <c:v>-4.7129604665659617</c:v>
                </c:pt>
                <c:pt idx="1000">
                  <c:v>-4.5257594959603109</c:v>
                </c:pt>
                <c:pt idx="1001">
                  <c:v>-4.3383881297395943</c:v>
                </c:pt>
                <c:pt idx="1002">
                  <c:v>-4.1508534224676294</c:v>
                </c:pt>
                <c:pt idx="1003">
                  <c:v>-3.9631624348580567</c:v>
                </c:pt>
                <c:pt idx="1004">
                  <c:v>-3.7753222335084922</c:v>
                </c:pt>
                <c:pt idx="1005">
                  <c:v>-3.5873398906344764</c:v>
                </c:pt>
                <c:pt idx="1006">
                  <c:v>-3.399222483803205</c:v>
                </c:pt>
                <c:pt idx="1007">
                  <c:v>-3.2109770956670514</c:v>
                </c:pt>
                <c:pt idx="1008">
                  <c:v>-3.0226108136969088</c:v>
                </c:pt>
                <c:pt idx="1009">
                  <c:v>-2.8341307299153433</c:v>
                </c:pt>
                <c:pt idx="1010">
                  <c:v>-2.6455439406295786</c:v>
                </c:pt>
                <c:pt idx="1011">
                  <c:v>-2.4568575461643185</c:v>
                </c:pt>
                <c:pt idx="1012">
                  <c:v>-2.2680786505944193</c:v>
                </c:pt>
                <c:pt idx="1013">
                  <c:v>-2.079214361477419</c:v>
                </c:pt>
                <c:pt idx="1014">
                  <c:v>-1.8902717895859376</c:v>
                </c:pt>
                <c:pt idx="1015">
                  <c:v>-1.7012580486399547</c:v>
                </c:pt>
                <c:pt idx="1016">
                  <c:v>-1.5121802550389774</c:v>
                </c:pt>
                <c:pt idx="1017">
                  <c:v>-1.3230455275941049</c:v>
                </c:pt>
                <c:pt idx="1018">
                  <c:v>-1.1338609872600069</c:v>
                </c:pt>
                <c:pt idx="1019">
                  <c:v>-0.94463375686681583</c:v>
                </c:pt>
                <c:pt idx="1020">
                  <c:v>-0.75537096085195243</c:v>
                </c:pt>
                <c:pt idx="1021">
                  <c:v>-0.56607972499188886</c:v>
                </c:pt>
                <c:pt idx="1022">
                  <c:v>-0.3767671761338629</c:v>
                </c:pt>
                <c:pt idx="1023">
                  <c:v>-0.18744044192754977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2B-497C-AFE2-B878CBE54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494552"/>
        <c:axId val="341494944"/>
      </c:lineChart>
      <c:catAx>
        <c:axId val="3414937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41494160"/>
        <c:crosses val="autoZero"/>
        <c:auto val="1"/>
        <c:lblAlgn val="ctr"/>
        <c:lblOffset val="100"/>
        <c:tickMarkSkip val="1"/>
        <c:noMultiLvlLbl val="0"/>
      </c:catAx>
      <c:valAx>
        <c:axId val="341494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493768"/>
        <c:crosses val="autoZero"/>
        <c:crossBetween val="midCat"/>
      </c:valAx>
      <c:catAx>
        <c:axId val="341494552"/>
        <c:scaling>
          <c:orientation val="minMax"/>
        </c:scaling>
        <c:delete val="1"/>
        <c:axPos val="b"/>
        <c:majorTickMark val="out"/>
        <c:minorTickMark val="none"/>
        <c:tickLblPos val="none"/>
        <c:crossAx val="341494944"/>
        <c:crosses val="autoZero"/>
        <c:auto val="1"/>
        <c:lblAlgn val="ctr"/>
        <c:lblOffset val="100"/>
        <c:noMultiLvlLbl val="0"/>
      </c:catAx>
      <c:valAx>
        <c:axId val="341494944"/>
        <c:scaling>
          <c:orientation val="minMax"/>
        </c:scaling>
        <c:delete val="0"/>
        <c:axPos val="r"/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494552"/>
        <c:crosses val="max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4" r="0.750000000000004" t="1" header="0.5" footer="0.5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67716535433072"/>
          <c:y val="0.16727032079279591"/>
          <c:w val="0.82512637149864454"/>
          <c:h val="0.7166602701704917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53D99"/>
            </a:solidFill>
          </c:spPr>
          <c:invertIfNegative val="0"/>
          <c:val>
            <c:numRef>
              <c:f>'3-2'!$M$48:$M$87</c:f>
              <c:numCache>
                <c:formatCode>0.0000</c:formatCode>
                <c:ptCount val="40"/>
                <c:pt idx="0">
                  <c:v>2.3518080235983856</c:v>
                </c:pt>
                <c:pt idx="1">
                  <c:v>3.9652928425212191E-5</c:v>
                </c:pt>
                <c:pt idx="2">
                  <c:v>0.9139113821389222</c:v>
                </c:pt>
                <c:pt idx="3">
                  <c:v>1.2059405728827244E-7</c:v>
                </c:pt>
                <c:pt idx="4">
                  <c:v>0.30467111243008954</c:v>
                </c:pt>
                <c:pt idx="5">
                  <c:v>3.9654913291488622E-5</c:v>
                </c:pt>
                <c:pt idx="6">
                  <c:v>0.30464307221844578</c:v>
                </c:pt>
                <c:pt idx="7">
                  <c:v>1.2036164765630836E-7</c:v>
                </c:pt>
                <c:pt idx="8">
                  <c:v>0.18282662902350005</c:v>
                </c:pt>
                <c:pt idx="9">
                  <c:v>3.965890623010719E-5</c:v>
                </c:pt>
                <c:pt idx="10">
                  <c:v>0.18279858597372317</c:v>
                </c:pt>
                <c:pt idx="11">
                  <c:v>1.2071583783888549E-7</c:v>
                </c:pt>
                <c:pt idx="12">
                  <c:v>0.13061412397206365</c:v>
                </c:pt>
                <c:pt idx="13">
                  <c:v>3.9664862497650637E-5</c:v>
                </c:pt>
                <c:pt idx="14">
                  <c:v>0.13058607673270431</c:v>
                </c:pt>
                <c:pt idx="15">
                  <c:v>1.2054424228206073E-7</c:v>
                </c:pt>
                <c:pt idx="16">
                  <c:v>0.10161228211636249</c:v>
                </c:pt>
                <c:pt idx="17">
                  <c:v>3.9672851711923932E-5</c:v>
                </c:pt>
                <c:pt idx="18">
                  <c:v>0.10158422919836878</c:v>
                </c:pt>
                <c:pt idx="19">
                  <c:v>1.2095931081406283E-7</c:v>
                </c:pt>
                <c:pt idx="20">
                  <c:v>8.3160745552067414E-2</c:v>
                </c:pt>
                <c:pt idx="21">
                  <c:v>3.9682784440877127E-5</c:v>
                </c:pt>
                <c:pt idx="22">
                  <c:v>8.3132685647436255E-2</c:v>
                </c:pt>
                <c:pt idx="23">
                  <c:v>1.2084844309596827E-7</c:v>
                </c:pt>
                <c:pt idx="24">
                  <c:v>7.039014674824251E-2</c:v>
                </c:pt>
                <c:pt idx="25">
                  <c:v>3.9694776646847097E-5</c:v>
                </c:pt>
                <c:pt idx="26">
                  <c:v>7.0362078319770038E-2</c:v>
                </c:pt>
                <c:pt idx="27">
                  <c:v>1.2132434868665853E-7</c:v>
                </c:pt>
                <c:pt idx="28">
                  <c:v>6.1028114654156682E-2</c:v>
                </c:pt>
                <c:pt idx="29">
                  <c:v>3.9708694277715634E-5</c:v>
                </c:pt>
                <c:pt idx="30">
                  <c:v>6.100003643599685E-2</c:v>
                </c:pt>
                <c:pt idx="31">
                  <c:v>1.2127408579091079E-7</c:v>
                </c:pt>
                <c:pt idx="32">
                  <c:v>5.387163010505238E-2</c:v>
                </c:pt>
                <c:pt idx="33">
                  <c:v>3.9724699539999428E-5</c:v>
                </c:pt>
                <c:pt idx="34">
                  <c:v>5.3843540510760471E-2</c:v>
                </c:pt>
                <c:pt idx="35">
                  <c:v>1.2181073847716157E-7</c:v>
                </c:pt>
                <c:pt idx="36">
                  <c:v>4.822420856738243E-2</c:v>
                </c:pt>
                <c:pt idx="37">
                  <c:v>3.974261390374262E-5</c:v>
                </c:pt>
                <c:pt idx="38">
                  <c:v>4.8196106371936581E-2</c:v>
                </c:pt>
                <c:pt idx="39">
                  <c:v>1.218209289754857E-7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E1-4B53-9569-E2CF994B1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819240"/>
        <c:axId val="300819632"/>
      </c:barChart>
      <c:lineChart>
        <c:grouping val="standard"/>
        <c:varyColors val="0"/>
        <c:ser>
          <c:idx val="1"/>
          <c:order val="1"/>
          <c:marker>
            <c:symbol val="none"/>
          </c:marker>
          <c:val>
            <c:numRef>
              <c:f>'3-2'!$R$48:$R$87</c:f>
              <c:numCache>
                <c:formatCode>0.0</c:formatCode>
                <c:ptCount val="40"/>
                <c:pt idx="1">
                  <c:v>1.08</c:v>
                </c:pt>
                <c:pt idx="2">
                  <c:v>2.2999999999999998</c:v>
                </c:pt>
                <c:pt idx="3">
                  <c:v>0.43</c:v>
                </c:pt>
                <c:pt idx="4">
                  <c:v>1.1399999999999999</c:v>
                </c:pt>
                <c:pt idx="5">
                  <c:v>0.3</c:v>
                </c:pt>
                <c:pt idx="6">
                  <c:v>0.77</c:v>
                </c:pt>
                <c:pt idx="7">
                  <c:v>0.23</c:v>
                </c:pt>
                <c:pt idx="8">
                  <c:v>0.4</c:v>
                </c:pt>
                <c:pt idx="9">
                  <c:v>0.184</c:v>
                </c:pt>
                <c:pt idx="10">
                  <c:v>0.33</c:v>
                </c:pt>
                <c:pt idx="11">
                  <c:v>0.153</c:v>
                </c:pt>
                <c:pt idx="12">
                  <c:v>0.21</c:v>
                </c:pt>
                <c:pt idx="13">
                  <c:v>0.13142857142857142</c:v>
                </c:pt>
                <c:pt idx="14">
                  <c:v>0.15</c:v>
                </c:pt>
                <c:pt idx="15">
                  <c:v>0.115</c:v>
                </c:pt>
                <c:pt idx="16">
                  <c:v>0.13235294117647059</c:v>
                </c:pt>
                <c:pt idx="17">
                  <c:v>0.10222222222222223</c:v>
                </c:pt>
                <c:pt idx="18">
                  <c:v>0.11842105263157894</c:v>
                </c:pt>
                <c:pt idx="19">
                  <c:v>9.1999999999999998E-2</c:v>
                </c:pt>
                <c:pt idx="20">
                  <c:v>0.10714285714285714</c:v>
                </c:pt>
                <c:pt idx="21">
                  <c:v>8.3636363636363634E-2</c:v>
                </c:pt>
                <c:pt idx="22">
                  <c:v>9.7826086956521743E-2</c:v>
                </c:pt>
                <c:pt idx="23">
                  <c:v>7.6666666666666675E-2</c:v>
                </c:pt>
                <c:pt idx="24">
                  <c:v>0.09</c:v>
                </c:pt>
                <c:pt idx="25">
                  <c:v>7.0769230769230779E-2</c:v>
                </c:pt>
                <c:pt idx="26">
                  <c:v>8.3333333333333329E-2</c:v>
                </c:pt>
                <c:pt idx="27">
                  <c:v>6.5714285714285711E-2</c:v>
                </c:pt>
                <c:pt idx="28">
                  <c:v>7.7586206896551727E-2</c:v>
                </c:pt>
                <c:pt idx="29">
                  <c:v>6.1333333333333337E-2</c:v>
                </c:pt>
                <c:pt idx="30">
                  <c:v>7.2580645161290328E-2</c:v>
                </c:pt>
                <c:pt idx="31">
                  <c:v>5.7500000000000002E-2</c:v>
                </c:pt>
                <c:pt idx="32">
                  <c:v>6.8181818181818177E-2</c:v>
                </c:pt>
                <c:pt idx="33">
                  <c:v>5.4117647058823534E-2</c:v>
                </c:pt>
                <c:pt idx="34">
                  <c:v>6.4285714285714279E-2</c:v>
                </c:pt>
                <c:pt idx="35">
                  <c:v>5.1111111111111114E-2</c:v>
                </c:pt>
                <c:pt idx="36">
                  <c:v>6.0810810810810814E-2</c:v>
                </c:pt>
                <c:pt idx="37">
                  <c:v>4.8421052631578948E-2</c:v>
                </c:pt>
                <c:pt idx="38">
                  <c:v>5.7692307692307696E-2</c:v>
                </c:pt>
                <c:pt idx="39">
                  <c:v>4.5999999999999999E-2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E1-4B53-9569-E2CF994B1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819240"/>
        <c:axId val="300819632"/>
      </c:lineChart>
      <c:catAx>
        <c:axId val="300819240"/>
        <c:scaling>
          <c:orientation val="minMax"/>
        </c:scaling>
        <c:delete val="0"/>
        <c:axPos val="b"/>
        <c:majorTickMark val="out"/>
        <c:minorTickMark val="none"/>
        <c:tickLblPos val="nextTo"/>
        <c:crossAx val="300819632"/>
        <c:crosses val="autoZero"/>
        <c:auto val="1"/>
        <c:lblAlgn val="ctr"/>
        <c:lblOffset val="100"/>
        <c:noMultiLvlLbl val="0"/>
      </c:catAx>
      <c:valAx>
        <c:axId val="300819632"/>
        <c:scaling>
          <c:orientation val="minMax"/>
        </c:scaling>
        <c:delete val="0"/>
        <c:axPos val="l"/>
        <c:majorGridlines/>
        <c:numFmt formatCode="0.000" sourceLinked="0"/>
        <c:majorTickMark val="out"/>
        <c:minorTickMark val="none"/>
        <c:tickLblPos val="nextTo"/>
        <c:txPr>
          <a:bodyPr/>
          <a:lstStyle/>
          <a:p>
            <a:pPr>
              <a:defRPr sz="900" b="1" i="0" baseline="0"/>
            </a:pPr>
            <a:endParaRPr lang="en-US"/>
          </a:p>
        </c:txPr>
        <c:crossAx val="3008192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22" l="0.70000000000000062" r="0.70000000000000062" t="0.75000000000000322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77307344778619"/>
          <c:y val="0.17463291098977327"/>
          <c:w val="0.84236840067122754"/>
          <c:h val="0.7062483365164666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53D99"/>
            </a:solidFill>
          </c:spPr>
          <c:invertIfNegative val="0"/>
          <c:val>
            <c:numRef>
              <c:f>'3-2'!$M$48:$M$87</c:f>
              <c:numCache>
                <c:formatCode>0.0000</c:formatCode>
                <c:ptCount val="40"/>
                <c:pt idx="0">
                  <c:v>2.3518080235983856</c:v>
                </c:pt>
                <c:pt idx="1">
                  <c:v>3.9652928425212191E-5</c:v>
                </c:pt>
                <c:pt idx="2">
                  <c:v>0.9139113821389222</c:v>
                </c:pt>
                <c:pt idx="3">
                  <c:v>1.2059405728827244E-7</c:v>
                </c:pt>
                <c:pt idx="4">
                  <c:v>0.30467111243008954</c:v>
                </c:pt>
                <c:pt idx="5">
                  <c:v>3.9654913291488622E-5</c:v>
                </c:pt>
                <c:pt idx="6">
                  <c:v>0.30464307221844578</c:v>
                </c:pt>
                <c:pt idx="7">
                  <c:v>1.2036164765630836E-7</c:v>
                </c:pt>
                <c:pt idx="8">
                  <c:v>0.18282662902350005</c:v>
                </c:pt>
                <c:pt idx="9">
                  <c:v>3.965890623010719E-5</c:v>
                </c:pt>
                <c:pt idx="10">
                  <c:v>0.18279858597372317</c:v>
                </c:pt>
                <c:pt idx="11">
                  <c:v>1.2071583783888549E-7</c:v>
                </c:pt>
                <c:pt idx="12">
                  <c:v>0.13061412397206365</c:v>
                </c:pt>
                <c:pt idx="13">
                  <c:v>3.9664862497650637E-5</c:v>
                </c:pt>
                <c:pt idx="14">
                  <c:v>0.13058607673270431</c:v>
                </c:pt>
                <c:pt idx="15">
                  <c:v>1.2054424228206073E-7</c:v>
                </c:pt>
                <c:pt idx="16">
                  <c:v>0.10161228211636249</c:v>
                </c:pt>
                <c:pt idx="17">
                  <c:v>3.9672851711923932E-5</c:v>
                </c:pt>
                <c:pt idx="18">
                  <c:v>0.10158422919836878</c:v>
                </c:pt>
                <c:pt idx="19">
                  <c:v>1.2095931081406283E-7</c:v>
                </c:pt>
                <c:pt idx="20">
                  <c:v>8.3160745552067414E-2</c:v>
                </c:pt>
                <c:pt idx="21">
                  <c:v>3.9682784440877127E-5</c:v>
                </c:pt>
                <c:pt idx="22">
                  <c:v>8.3132685647436255E-2</c:v>
                </c:pt>
                <c:pt idx="23">
                  <c:v>1.2084844309596827E-7</c:v>
                </c:pt>
                <c:pt idx="24">
                  <c:v>7.039014674824251E-2</c:v>
                </c:pt>
                <c:pt idx="25">
                  <c:v>3.9694776646847097E-5</c:v>
                </c:pt>
                <c:pt idx="26">
                  <c:v>7.0362078319770038E-2</c:v>
                </c:pt>
                <c:pt idx="27">
                  <c:v>1.2132434868665853E-7</c:v>
                </c:pt>
                <c:pt idx="28">
                  <c:v>6.1028114654156682E-2</c:v>
                </c:pt>
                <c:pt idx="29">
                  <c:v>3.9708694277715634E-5</c:v>
                </c:pt>
                <c:pt idx="30">
                  <c:v>6.100003643599685E-2</c:v>
                </c:pt>
                <c:pt idx="31">
                  <c:v>1.2127408579091079E-7</c:v>
                </c:pt>
                <c:pt idx="32">
                  <c:v>5.387163010505238E-2</c:v>
                </c:pt>
                <c:pt idx="33">
                  <c:v>3.9724699539999428E-5</c:v>
                </c:pt>
                <c:pt idx="34">
                  <c:v>5.3843540510760471E-2</c:v>
                </c:pt>
                <c:pt idx="35">
                  <c:v>1.2181073847716157E-7</c:v>
                </c:pt>
                <c:pt idx="36">
                  <c:v>4.822420856738243E-2</c:v>
                </c:pt>
                <c:pt idx="37">
                  <c:v>3.974261390374262E-5</c:v>
                </c:pt>
                <c:pt idx="38">
                  <c:v>4.8196106371936581E-2</c:v>
                </c:pt>
                <c:pt idx="39">
                  <c:v>1.218209289754857E-7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C-40F2-9A2A-D0D24B1F7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820416"/>
        <c:axId val="300820808"/>
      </c:barChart>
      <c:lineChart>
        <c:grouping val="standard"/>
        <c:varyColors val="0"/>
        <c:ser>
          <c:idx val="1"/>
          <c:order val="1"/>
          <c:marker>
            <c:symbol val="none"/>
          </c:marker>
          <c:val>
            <c:numRef>
              <c:f>'3-2'!$S$48:$S$87</c:f>
              <c:numCache>
                <c:formatCode>0.000</c:formatCode>
                <c:ptCount val="40"/>
                <c:pt idx="1">
                  <c:v>1.62</c:v>
                </c:pt>
                <c:pt idx="2">
                  <c:v>3.4499999999999997</c:v>
                </c:pt>
                <c:pt idx="3">
                  <c:v>0.64500000000000002</c:v>
                </c:pt>
                <c:pt idx="4">
                  <c:v>1.71</c:v>
                </c:pt>
                <c:pt idx="5">
                  <c:v>0.44999999999999996</c:v>
                </c:pt>
                <c:pt idx="6">
                  <c:v>1.155</c:v>
                </c:pt>
                <c:pt idx="7">
                  <c:v>0.34500000000000003</c:v>
                </c:pt>
                <c:pt idx="8">
                  <c:v>0.60000000000000009</c:v>
                </c:pt>
                <c:pt idx="9">
                  <c:v>0.27600000000000002</c:v>
                </c:pt>
                <c:pt idx="10">
                  <c:v>0.495</c:v>
                </c:pt>
                <c:pt idx="11">
                  <c:v>0.22949999999999998</c:v>
                </c:pt>
                <c:pt idx="12">
                  <c:v>0.315</c:v>
                </c:pt>
                <c:pt idx="13">
                  <c:v>0.19714285714285712</c:v>
                </c:pt>
                <c:pt idx="14">
                  <c:v>0.22499999999999998</c:v>
                </c:pt>
                <c:pt idx="15">
                  <c:v>0.17250000000000001</c:v>
                </c:pt>
                <c:pt idx="16">
                  <c:v>0.1985294117647059</c:v>
                </c:pt>
                <c:pt idx="17">
                  <c:v>0.15333333333333335</c:v>
                </c:pt>
                <c:pt idx="18">
                  <c:v>0.17763157894736842</c:v>
                </c:pt>
                <c:pt idx="19">
                  <c:v>0.13800000000000001</c:v>
                </c:pt>
                <c:pt idx="20">
                  <c:v>0.1607142857142857</c:v>
                </c:pt>
                <c:pt idx="21">
                  <c:v>0.12545454545454546</c:v>
                </c:pt>
                <c:pt idx="22">
                  <c:v>0.14673913043478262</c:v>
                </c:pt>
                <c:pt idx="23">
                  <c:v>0.11500000000000002</c:v>
                </c:pt>
                <c:pt idx="24">
                  <c:v>0.13500000000000001</c:v>
                </c:pt>
                <c:pt idx="25">
                  <c:v>0.10615384615384617</c:v>
                </c:pt>
                <c:pt idx="26">
                  <c:v>0.125</c:v>
                </c:pt>
                <c:pt idx="27">
                  <c:v>9.857142857142856E-2</c:v>
                </c:pt>
                <c:pt idx="28">
                  <c:v>0.1163793103448276</c:v>
                </c:pt>
                <c:pt idx="29">
                  <c:v>9.1999999999999998E-2</c:v>
                </c:pt>
                <c:pt idx="30">
                  <c:v>0.1088709677419355</c:v>
                </c:pt>
                <c:pt idx="31">
                  <c:v>8.6250000000000007E-2</c:v>
                </c:pt>
                <c:pt idx="32">
                  <c:v>0.10227272727272727</c:v>
                </c:pt>
                <c:pt idx="33">
                  <c:v>8.1176470588235294E-2</c:v>
                </c:pt>
                <c:pt idx="34">
                  <c:v>9.6428571428571419E-2</c:v>
                </c:pt>
                <c:pt idx="35">
                  <c:v>7.6666666666666675E-2</c:v>
                </c:pt>
                <c:pt idx="36">
                  <c:v>9.1216216216216228E-2</c:v>
                </c:pt>
                <c:pt idx="37">
                  <c:v>7.2631578947368422E-2</c:v>
                </c:pt>
                <c:pt idx="38">
                  <c:v>8.6538461538461536E-2</c:v>
                </c:pt>
                <c:pt idx="39">
                  <c:v>6.9000000000000006E-2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EC-40F2-9A2A-D0D24B1F7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820416"/>
        <c:axId val="300820808"/>
      </c:lineChart>
      <c:catAx>
        <c:axId val="300820416"/>
        <c:scaling>
          <c:orientation val="minMax"/>
        </c:scaling>
        <c:delete val="0"/>
        <c:axPos val="b"/>
        <c:majorTickMark val="out"/>
        <c:minorTickMark val="none"/>
        <c:tickLblPos val="nextTo"/>
        <c:crossAx val="300820808"/>
        <c:crosses val="autoZero"/>
        <c:auto val="1"/>
        <c:lblAlgn val="ctr"/>
        <c:lblOffset val="100"/>
        <c:noMultiLvlLbl val="0"/>
      </c:catAx>
      <c:valAx>
        <c:axId val="300820808"/>
        <c:scaling>
          <c:orientation val="minMax"/>
        </c:scaling>
        <c:delete val="0"/>
        <c:axPos val="l"/>
        <c:majorGridlines/>
        <c:numFmt formatCode="0.000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00820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22" l="0.70000000000000062" r="0.70000000000000062" t="0.75000000000000322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77307344778619"/>
          <c:y val="0.18580313481819732"/>
          <c:w val="0.84236840067122754"/>
          <c:h val="0.6981274561450927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53D99"/>
            </a:solidFill>
          </c:spPr>
          <c:invertIfNegative val="0"/>
          <c:val>
            <c:numRef>
              <c:f>'3-2'!$M$48:$M$87</c:f>
              <c:numCache>
                <c:formatCode>0.0000</c:formatCode>
                <c:ptCount val="40"/>
                <c:pt idx="0">
                  <c:v>2.3518080235983856</c:v>
                </c:pt>
                <c:pt idx="1">
                  <c:v>3.9652928425212191E-5</c:v>
                </c:pt>
                <c:pt idx="2">
                  <c:v>0.9139113821389222</c:v>
                </c:pt>
                <c:pt idx="3">
                  <c:v>1.2059405728827244E-7</c:v>
                </c:pt>
                <c:pt idx="4">
                  <c:v>0.30467111243008954</c:v>
                </c:pt>
                <c:pt idx="5">
                  <c:v>3.9654913291488622E-5</c:v>
                </c:pt>
                <c:pt idx="6">
                  <c:v>0.30464307221844578</c:v>
                </c:pt>
                <c:pt idx="7">
                  <c:v>1.2036164765630836E-7</c:v>
                </c:pt>
                <c:pt idx="8">
                  <c:v>0.18282662902350005</c:v>
                </c:pt>
                <c:pt idx="9">
                  <c:v>3.965890623010719E-5</c:v>
                </c:pt>
                <c:pt idx="10">
                  <c:v>0.18279858597372317</c:v>
                </c:pt>
                <c:pt idx="11">
                  <c:v>1.2071583783888549E-7</c:v>
                </c:pt>
                <c:pt idx="12">
                  <c:v>0.13061412397206365</c:v>
                </c:pt>
                <c:pt idx="13">
                  <c:v>3.9664862497650637E-5</c:v>
                </c:pt>
                <c:pt idx="14">
                  <c:v>0.13058607673270431</c:v>
                </c:pt>
                <c:pt idx="15">
                  <c:v>1.2054424228206073E-7</c:v>
                </c:pt>
                <c:pt idx="16">
                  <c:v>0.10161228211636249</c:v>
                </c:pt>
                <c:pt idx="17">
                  <c:v>3.9672851711923932E-5</c:v>
                </c:pt>
                <c:pt idx="18">
                  <c:v>0.10158422919836878</c:v>
                </c:pt>
                <c:pt idx="19">
                  <c:v>1.2095931081406283E-7</c:v>
                </c:pt>
                <c:pt idx="20">
                  <c:v>8.3160745552067414E-2</c:v>
                </c:pt>
                <c:pt idx="21">
                  <c:v>3.9682784440877127E-5</c:v>
                </c:pt>
                <c:pt idx="22">
                  <c:v>8.3132685647436255E-2</c:v>
                </c:pt>
                <c:pt idx="23">
                  <c:v>1.2084844309596827E-7</c:v>
                </c:pt>
                <c:pt idx="24">
                  <c:v>7.039014674824251E-2</c:v>
                </c:pt>
                <c:pt idx="25">
                  <c:v>3.9694776646847097E-5</c:v>
                </c:pt>
                <c:pt idx="26">
                  <c:v>7.0362078319770038E-2</c:v>
                </c:pt>
                <c:pt idx="27">
                  <c:v>1.2132434868665853E-7</c:v>
                </c:pt>
                <c:pt idx="28">
                  <c:v>6.1028114654156682E-2</c:v>
                </c:pt>
                <c:pt idx="29">
                  <c:v>3.9708694277715634E-5</c:v>
                </c:pt>
                <c:pt idx="30">
                  <c:v>6.100003643599685E-2</c:v>
                </c:pt>
                <c:pt idx="31">
                  <c:v>1.2127408579091079E-7</c:v>
                </c:pt>
                <c:pt idx="32">
                  <c:v>5.387163010505238E-2</c:v>
                </c:pt>
                <c:pt idx="33">
                  <c:v>3.9724699539999428E-5</c:v>
                </c:pt>
                <c:pt idx="34">
                  <c:v>5.3843540510760471E-2</c:v>
                </c:pt>
                <c:pt idx="35">
                  <c:v>1.2181073847716157E-7</c:v>
                </c:pt>
                <c:pt idx="36">
                  <c:v>4.822420856738243E-2</c:v>
                </c:pt>
                <c:pt idx="37">
                  <c:v>3.974261390374262E-5</c:v>
                </c:pt>
                <c:pt idx="38">
                  <c:v>4.8196106371936581E-2</c:v>
                </c:pt>
                <c:pt idx="39">
                  <c:v>1.218209289754857E-7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A1-45CE-97C0-421DAB7A4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562320"/>
        <c:axId val="303562712"/>
      </c:barChart>
      <c:lineChart>
        <c:grouping val="standard"/>
        <c:varyColors val="0"/>
        <c:ser>
          <c:idx val="1"/>
          <c:order val="1"/>
          <c:marker>
            <c:symbol val="none"/>
          </c:marker>
          <c:val>
            <c:numRef>
              <c:f>'3-2'!$T$48:$T$87</c:f>
              <c:numCache>
                <c:formatCode>0.000</c:formatCode>
                <c:ptCount val="40"/>
                <c:pt idx="1">
                  <c:v>4.7036160471967715E-2</c:v>
                </c:pt>
                <c:pt idx="2">
                  <c:v>0.63835070322252718</c:v>
                </c:pt>
                <c:pt idx="3">
                  <c:v>0</c:v>
                </c:pt>
                <c:pt idx="4">
                  <c:v>0.23518080235983857</c:v>
                </c:pt>
                <c:pt idx="5">
                  <c:v>0</c:v>
                </c:pt>
                <c:pt idx="6">
                  <c:v>0.16462656165188699</c:v>
                </c:pt>
                <c:pt idx="7">
                  <c:v>0</c:v>
                </c:pt>
                <c:pt idx="8">
                  <c:v>0.11759040117991928</c:v>
                </c:pt>
                <c:pt idx="9">
                  <c:v>0</c:v>
                </c:pt>
                <c:pt idx="10">
                  <c:v>7.0554240707951563E-2</c:v>
                </c:pt>
                <c:pt idx="11">
                  <c:v>0</c:v>
                </c:pt>
                <c:pt idx="12">
                  <c:v>7.0554240707951563E-2</c:v>
                </c:pt>
                <c:pt idx="13">
                  <c:v>0</c:v>
                </c:pt>
                <c:pt idx="14">
                  <c:v>7.0554240707951563E-2</c:v>
                </c:pt>
                <c:pt idx="15">
                  <c:v>0</c:v>
                </c:pt>
                <c:pt idx="16">
                  <c:v>7.0554240707951563E-2</c:v>
                </c:pt>
                <c:pt idx="17">
                  <c:v>0</c:v>
                </c:pt>
                <c:pt idx="18">
                  <c:v>7.0554240707951563E-2</c:v>
                </c:pt>
                <c:pt idx="19">
                  <c:v>0</c:v>
                </c:pt>
                <c:pt idx="20">
                  <c:v>7.0554240707951563E-2</c:v>
                </c:pt>
                <c:pt idx="21">
                  <c:v>0</c:v>
                </c:pt>
                <c:pt idx="22">
                  <c:v>7.0554240707951563E-2</c:v>
                </c:pt>
                <c:pt idx="23">
                  <c:v>0</c:v>
                </c:pt>
                <c:pt idx="24">
                  <c:v>7.0554240707951563E-2</c:v>
                </c:pt>
                <c:pt idx="25">
                  <c:v>0</c:v>
                </c:pt>
                <c:pt idx="26">
                  <c:v>7.0554240707951563E-2</c:v>
                </c:pt>
                <c:pt idx="27">
                  <c:v>0</c:v>
                </c:pt>
                <c:pt idx="28">
                  <c:v>7.0554240707951563E-2</c:v>
                </c:pt>
                <c:pt idx="29">
                  <c:v>0</c:v>
                </c:pt>
                <c:pt idx="30">
                  <c:v>7.0554240707951563E-2</c:v>
                </c:pt>
                <c:pt idx="31">
                  <c:v>0</c:v>
                </c:pt>
                <c:pt idx="32">
                  <c:v>7.0554240707951563E-2</c:v>
                </c:pt>
                <c:pt idx="33">
                  <c:v>0</c:v>
                </c:pt>
                <c:pt idx="34">
                  <c:v>7.0554240707951563E-2</c:v>
                </c:pt>
                <c:pt idx="35">
                  <c:v>0</c:v>
                </c:pt>
                <c:pt idx="36">
                  <c:v>7.0554240707951563E-2</c:v>
                </c:pt>
                <c:pt idx="37">
                  <c:v>0</c:v>
                </c:pt>
                <c:pt idx="38">
                  <c:v>7.0554240707951563E-2</c:v>
                </c:pt>
                <c:pt idx="3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A1-45CE-97C0-421DAB7A4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562320"/>
        <c:axId val="303562712"/>
      </c:lineChart>
      <c:catAx>
        <c:axId val="303562320"/>
        <c:scaling>
          <c:orientation val="minMax"/>
        </c:scaling>
        <c:delete val="0"/>
        <c:axPos val="b"/>
        <c:majorTickMark val="out"/>
        <c:minorTickMark val="none"/>
        <c:tickLblPos val="nextTo"/>
        <c:crossAx val="303562712"/>
        <c:crosses val="autoZero"/>
        <c:auto val="1"/>
        <c:lblAlgn val="ctr"/>
        <c:lblOffset val="100"/>
        <c:noMultiLvlLbl val="0"/>
      </c:catAx>
      <c:valAx>
        <c:axId val="303562712"/>
        <c:scaling>
          <c:orientation val="minMax"/>
        </c:scaling>
        <c:delete val="0"/>
        <c:axPos val="l"/>
        <c:majorGridlines/>
        <c:numFmt formatCode="0.000" sourceLinked="0"/>
        <c:majorTickMark val="out"/>
        <c:minorTickMark val="none"/>
        <c:tickLblPos val="nextTo"/>
        <c:txPr>
          <a:bodyPr/>
          <a:lstStyle/>
          <a:p>
            <a:pPr>
              <a:defRPr sz="9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03562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22" l="0.70000000000000062" r="0.70000000000000062" t="0.75000000000000322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486315853236642E-2"/>
          <c:y val="0.11660273212979531"/>
          <c:w val="0.76148877860108177"/>
          <c:h val="0.76448020571949982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'3-12'!$B$29:$B$1051</c:f>
              <c:numCache>
                <c:formatCode>General</c:formatCode>
                <c:ptCount val="1023"/>
                <c:pt idx="0">
                  <c:v>3.975972158831123</c:v>
                </c:pt>
                <c:pt idx="1">
                  <c:v>5.9637711175068127</c:v>
                </c:pt>
                <c:pt idx="2">
                  <c:v>7.9513455391852128</c:v>
                </c:pt>
                <c:pt idx="3">
                  <c:v>9.9386205913511656</c:v>
                </c:pt>
                <c:pt idx="4">
                  <c:v>11.925521452760831</c:v>
                </c:pt>
                <c:pt idx="5">
                  <c:v>13.911973316258713</c:v>
                </c:pt>
                <c:pt idx="6">
                  <c:v>15.897901391594161</c:v>
                </c:pt>
                <c:pt idx="7">
                  <c:v>17.883230908237241</c:v>
                </c:pt>
                <c:pt idx="8">
                  <c:v>19.867887118193849</c:v>
                </c:pt>
                <c:pt idx="9">
                  <c:v>21.851795298820004</c:v>
                </c:pt>
                <c:pt idx="10">
                  <c:v>23.834880755635151</c:v>
                </c:pt>
                <c:pt idx="11">
                  <c:v>25.817068825134417</c:v>
                </c:pt>
                <c:pt idx="12">
                  <c:v>27.79828487759973</c:v>
                </c:pt>
                <c:pt idx="13">
                  <c:v>29.778454319909617</c:v>
                </c:pt>
                <c:pt idx="14">
                  <c:v>31.757502598347646</c:v>
                </c:pt>
                <c:pt idx="15">
                  <c:v>33.735355201409419</c:v>
                </c:pt>
                <c:pt idx="16">
                  <c:v>35.711937662607895</c:v>
                </c:pt>
                <c:pt idx="17">
                  <c:v>37.687175563277108</c:v>
                </c:pt>
                <c:pt idx="18">
                  <c:v>39.660994535374023</c:v>
                </c:pt>
                <c:pt idx="19">
                  <c:v>41.633320264278481</c:v>
                </c:pt>
                <c:pt idx="20">
                  <c:v>43.604078491591224</c:v>
                </c:pt>
                <c:pt idx="21">
                  <c:v>45.57319501792967</c:v>
                </c:pt>
                <c:pt idx="22">
                  <c:v>47.540595705721564</c:v>
                </c:pt>
                <c:pt idx="23">
                  <c:v>49.506206481996266</c:v>
                </c:pt>
                <c:pt idx="24">
                  <c:v>51.4699533411736</c:v>
                </c:pt>
                <c:pt idx="25">
                  <c:v>53.431762347850189</c:v>
                </c:pt>
                <c:pt idx="26">
                  <c:v>55.391559639583143</c:v>
                </c:pt>
                <c:pt idx="27">
                  <c:v>57.349271429670985</c:v>
                </c:pt>
                <c:pt idx="28">
                  <c:v>59.304824009931707</c:v>
                </c:pt>
                <c:pt idx="29">
                  <c:v>61.258143753477938</c:v>
                </c:pt>
                <c:pt idx="30">
                  <c:v>63.209157117488971</c:v>
                </c:pt>
                <c:pt idx="31">
                  <c:v>65.157790645979702</c:v>
                </c:pt>
                <c:pt idx="32">
                  <c:v>67.103970972566231</c:v>
                </c:pt>
                <c:pt idx="33">
                  <c:v>69.047624823228134</c:v>
                </c:pt>
                <c:pt idx="34">
                  <c:v>70.988679019067206</c:v>
                </c:pt>
                <c:pt idx="35">
                  <c:v>72.927060479062717</c:v>
                </c:pt>
                <c:pt idx="36">
                  <c:v>74.86269622282289</c:v>
                </c:pt>
                <c:pt idx="37">
                  <c:v>76.795513373332639</c:v>
                </c:pt>
                <c:pt idx="38">
                  <c:v>78.725439159697387</c:v>
                </c:pt>
                <c:pt idx="39">
                  <c:v>80.652400919882879</c:v>
                </c:pt>
                <c:pt idx="40">
                  <c:v>82.576326103450995</c:v>
                </c:pt>
                <c:pt idx="41">
                  <c:v>84.497142274291235</c:v>
                </c:pt>
                <c:pt idx="42">
                  <c:v>86.414777113347938</c:v>
                </c:pt>
                <c:pt idx="43">
                  <c:v>88.329158421343138</c:v>
                </c:pt>
                <c:pt idx="44">
                  <c:v>90.240214121494844</c:v>
                </c:pt>
                <c:pt idx="45">
                  <c:v>92.147872262230806</c:v>
                </c:pt>
                <c:pt idx="46">
                  <c:v>94.052061019897451</c:v>
                </c:pt>
                <c:pt idx="47">
                  <c:v>95.952708701464033</c:v>
                </c:pt>
                <c:pt idx="48">
                  <c:v>97.849743747221979</c:v>
                </c:pt>
                <c:pt idx="49">
                  <c:v>99.743094733479012</c:v>
                </c:pt>
                <c:pt idx="50">
                  <c:v>101.6326903752484</c:v>
                </c:pt>
                <c:pt idx="51">
                  <c:v>103.51845952893267</c:v>
                </c:pt>
                <c:pt idx="52">
                  <c:v>105.40033119500237</c:v>
                </c:pt>
                <c:pt idx="53">
                  <c:v>107.27823452066903</c:v>
                </c:pt>
                <c:pt idx="54">
                  <c:v>109.15209880255298</c:v>
                </c:pt>
                <c:pt idx="55">
                  <c:v>111.02185348934512</c:v>
                </c:pt>
                <c:pt idx="56">
                  <c:v>112.88742818446339</c:v>
                </c:pt>
                <c:pt idx="57">
                  <c:v>114.74875264870312</c:v>
                </c:pt>
                <c:pt idx="58">
                  <c:v>116.60575680288147</c:v>
                </c:pt>
                <c:pt idx="59">
                  <c:v>118.45837073047612</c:v>
                </c:pt>
                <c:pt idx="60">
                  <c:v>120.30652468025747</c:v>
                </c:pt>
                <c:pt idx="61">
                  <c:v>122.15014906891484</c:v>
                </c:pt>
                <c:pt idx="62">
                  <c:v>123.98917448367632</c:v>
                </c:pt>
                <c:pt idx="63">
                  <c:v>125.82353168492214</c:v>
                </c:pt>
                <c:pt idx="64">
                  <c:v>127.65315160879157</c:v>
                </c:pt>
                <c:pt idx="65">
                  <c:v>129.47796536978316</c:v>
                </c:pt>
                <c:pt idx="66">
                  <c:v>131.29790426334833</c:v>
                </c:pt>
                <c:pt idx="67">
                  <c:v>133.11289976847809</c:v>
                </c:pt>
                <c:pt idx="68">
                  <c:v>134.92288355028285</c:v>
                </c:pt>
                <c:pt idx="69">
                  <c:v>136.72778746256523</c:v>
                </c:pt>
                <c:pt idx="70">
                  <c:v>138.5275435503859</c:v>
                </c:pt>
                <c:pt idx="71">
                  <c:v>140.32208405262185</c:v>
                </c:pt>
                <c:pt idx="72">
                  <c:v>142.1113414045179</c:v>
                </c:pt>
                <c:pt idx="73">
                  <c:v>143.8952482402303</c:v>
                </c:pt>
                <c:pt idx="74">
                  <c:v>145.67373739536316</c:v>
                </c:pt>
                <c:pt idx="75">
                  <c:v>147.44674190949715</c:v>
                </c:pt>
                <c:pt idx="76">
                  <c:v>149.21419502871069</c:v>
                </c:pt>
                <c:pt idx="77">
                  <c:v>150.97603020809308</c:v>
                </c:pt>
                <c:pt idx="78">
                  <c:v>152.7321811142501</c:v>
                </c:pt>
                <c:pt idx="79">
                  <c:v>154.48258162780127</c:v>
                </c:pt>
                <c:pt idx="80">
                  <c:v>156.22716584586945</c:v>
                </c:pt>
                <c:pt idx="81">
                  <c:v>157.96586808456198</c:v>
                </c:pt>
                <c:pt idx="82">
                  <c:v>159.69862288144378</c:v>
                </c:pt>
                <c:pt idx="83">
                  <c:v>161.42536499800187</c:v>
                </c:pt>
                <c:pt idx="84">
                  <c:v>163.14602942210183</c:v>
                </c:pt>
                <c:pt idx="85">
                  <c:v>164.86055137043527</c:v>
                </c:pt>
                <c:pt idx="86">
                  <c:v>166.56886629095914</c:v>
                </c:pt>
                <c:pt idx="87">
                  <c:v>168.27090986532602</c:v>
                </c:pt>
                <c:pt idx="88">
                  <c:v>169.96661801130568</c:v>
                </c:pt>
                <c:pt idx="89">
                  <c:v>171.655926885198</c:v>
                </c:pt>
                <c:pt idx="90">
                  <c:v>173.33877288423639</c:v>
                </c:pt>
                <c:pt idx="91">
                  <c:v>175.01509264898269</c:v>
                </c:pt>
                <c:pt idx="92">
                  <c:v>176.68482306571246</c:v>
                </c:pt>
                <c:pt idx="93">
                  <c:v>178.3479012687915</c:v>
                </c:pt>
                <c:pt idx="94">
                  <c:v>180.00426464304246</c:v>
                </c:pt>
                <c:pt idx="95">
                  <c:v>181.65385082610248</c:v>
                </c:pt>
                <c:pt idx="96">
                  <c:v>183.2965977107711</c:v>
                </c:pt>
                <c:pt idx="97">
                  <c:v>184.93244344734862</c:v>
                </c:pt>
                <c:pt idx="98">
                  <c:v>186.56132644596468</c:v>
                </c:pt>
                <c:pt idx="99">
                  <c:v>188.18318537889724</c:v>
                </c:pt>
                <c:pt idx="100">
                  <c:v>189.79795918288153</c:v>
                </c:pt>
                <c:pt idx="101">
                  <c:v>191.40558706140911</c:v>
                </c:pt>
                <c:pt idx="102">
                  <c:v>193.00600848701677</c:v>
                </c:pt>
                <c:pt idx="103">
                  <c:v>194.59916320356558</c:v>
                </c:pt>
                <c:pt idx="104">
                  <c:v>196.18499122850935</c:v>
                </c:pt>
                <c:pt idx="105">
                  <c:v>197.76343285515318</c:v>
                </c:pt>
                <c:pt idx="106">
                  <c:v>199.33442865490119</c:v>
                </c:pt>
                <c:pt idx="107">
                  <c:v>200.89791947949425</c:v>
                </c:pt>
                <c:pt idx="108">
                  <c:v>202.4538464632368</c:v>
                </c:pt>
                <c:pt idx="109">
                  <c:v>204.00215102521315</c:v>
                </c:pt>
                <c:pt idx="110">
                  <c:v>205.54277487149307</c:v>
                </c:pt>
                <c:pt idx="111">
                  <c:v>207.07565999732668</c:v>
                </c:pt>
                <c:pt idx="112">
                  <c:v>208.60074868932819</c:v>
                </c:pt>
                <c:pt idx="113">
                  <c:v>210.11798352764876</c:v>
                </c:pt>
                <c:pt idx="114">
                  <c:v>211.62730738813866</c:v>
                </c:pt>
                <c:pt idx="115">
                  <c:v>213.1286634444977</c:v>
                </c:pt>
                <c:pt idx="116">
                  <c:v>214.62199517041492</c:v>
                </c:pt>
                <c:pt idx="117">
                  <c:v>216.10724634169677</c:v>
                </c:pt>
                <c:pt idx="118">
                  <c:v>217.58436103838389</c:v>
                </c:pt>
                <c:pt idx="119">
                  <c:v>219.05328364685664</c:v>
                </c:pt>
                <c:pt idx="120">
                  <c:v>220.51395886192893</c:v>
                </c:pt>
                <c:pt idx="121">
                  <c:v>221.96633168893032</c:v>
                </c:pt>
                <c:pt idx="122">
                  <c:v>223.41034744577678</c:v>
                </c:pt>
                <c:pt idx="123">
                  <c:v>224.84595176502935</c:v>
                </c:pt>
                <c:pt idx="124">
                  <c:v>226.27309059594123</c:v>
                </c:pt>
                <c:pt idx="125">
                  <c:v>227.69171020649253</c:v>
                </c:pt>
                <c:pt idx="126">
                  <c:v>229.10175718541353</c:v>
                </c:pt>
                <c:pt idx="127">
                  <c:v>230.50317844419564</c:v>
                </c:pt>
                <c:pt idx="128">
                  <c:v>231.89592121908993</c:v>
                </c:pt>
                <c:pt idx="129">
                  <c:v>233.27993307309401</c:v>
                </c:pt>
                <c:pt idx="130">
                  <c:v>234.65516189792609</c:v>
                </c:pt>
                <c:pt idx="131">
                  <c:v>236.02155591598688</c:v>
                </c:pt>
                <c:pt idx="132">
                  <c:v>237.37906368230918</c:v>
                </c:pt>
                <c:pt idx="133">
                  <c:v>238.72763408649453</c:v>
                </c:pt>
                <c:pt idx="134">
                  <c:v>240.06721635463785</c:v>
                </c:pt>
                <c:pt idx="135">
                  <c:v>241.39776005123875</c:v>
                </c:pt>
                <c:pt idx="136">
                  <c:v>242.71921508110071</c:v>
                </c:pt>
                <c:pt idx="137">
                  <c:v>244.03153169121697</c:v>
                </c:pt>
                <c:pt idx="138">
                  <c:v>245.33466047264389</c:v>
                </c:pt>
                <c:pt idx="139">
                  <c:v>246.62855236236115</c:v>
                </c:pt>
                <c:pt idx="140">
                  <c:v>247.91315864511893</c:v>
                </c:pt>
                <c:pt idx="141">
                  <c:v>249.18843095527211</c:v>
                </c:pt>
                <c:pt idx="142">
                  <c:v>250.45432127860124</c:v>
                </c:pt>
                <c:pt idx="143">
                  <c:v>251.71078195412025</c:v>
                </c:pt>
                <c:pt idx="144">
                  <c:v>252.95776567587092</c:v>
                </c:pt>
                <c:pt idx="145">
                  <c:v>254.19522549470398</c:v>
                </c:pt>
                <c:pt idx="146">
                  <c:v>255.42311482004666</c:v>
                </c:pt>
                <c:pt idx="147">
                  <c:v>256.64138742165699</c:v>
                </c:pt>
                <c:pt idx="148">
                  <c:v>257.84999743136416</c:v>
                </c:pt>
                <c:pt idx="149">
                  <c:v>259.04889934479576</c:v>
                </c:pt>
                <c:pt idx="150">
                  <c:v>260.2380480230907</c:v>
                </c:pt>
                <c:pt idx="151">
                  <c:v>261.41739869459894</c:v>
                </c:pt>
                <c:pt idx="152">
                  <c:v>262.58690695656702</c:v>
                </c:pt>
                <c:pt idx="153">
                  <c:v>263.74652877680984</c:v>
                </c:pt>
                <c:pt idx="154">
                  <c:v>264.89622049536865</c:v>
                </c:pt>
                <c:pt idx="155">
                  <c:v>266.03593882615462</c:v>
                </c:pt>
                <c:pt idx="156">
                  <c:v>267.16564085857857</c:v>
                </c:pt>
                <c:pt idx="157">
                  <c:v>268.28528405916694</c:v>
                </c:pt>
                <c:pt idx="158">
                  <c:v>269.39482627316255</c:v>
                </c:pt>
                <c:pt idx="159">
                  <c:v>270.49422572611235</c:v>
                </c:pt>
                <c:pt idx="160">
                  <c:v>271.58344102543992</c:v>
                </c:pt>
                <c:pt idx="161">
                  <c:v>272.66243116200377</c:v>
                </c:pt>
                <c:pt idx="162">
                  <c:v>273.73115551164182</c:v>
                </c:pt>
                <c:pt idx="163">
                  <c:v>274.78957383670036</c:v>
                </c:pt>
                <c:pt idx="164">
                  <c:v>275.83764628754949</c:v>
                </c:pt>
                <c:pt idx="165">
                  <c:v>276.87533340408299</c:v>
                </c:pt>
                <c:pt idx="166">
                  <c:v>277.90259611720438</c:v>
                </c:pt>
                <c:pt idx="167">
                  <c:v>278.91939575029772</c:v>
                </c:pt>
                <c:pt idx="168">
                  <c:v>279.92569402068386</c:v>
                </c:pt>
                <c:pt idx="169">
                  <c:v>280.92145304106174</c:v>
                </c:pt>
                <c:pt idx="170">
                  <c:v>281.90663532093475</c:v>
                </c:pt>
                <c:pt idx="171">
                  <c:v>282.88120376802243</c:v>
                </c:pt>
                <c:pt idx="172">
                  <c:v>283.84512168965693</c:v>
                </c:pt>
                <c:pt idx="173">
                  <c:v>284.79835279416449</c:v>
                </c:pt>
                <c:pt idx="174">
                  <c:v>285.74086119223188</c:v>
                </c:pt>
                <c:pt idx="175">
                  <c:v>286.67261139825752</c:v>
                </c:pt>
                <c:pt idx="176">
                  <c:v>287.59356833168761</c:v>
                </c:pt>
                <c:pt idx="177">
                  <c:v>288.50369731833689</c:v>
                </c:pt>
                <c:pt idx="178">
                  <c:v>289.40296409169417</c:v>
                </c:pt>
                <c:pt idx="179">
                  <c:v>290.29133479421245</c:v>
                </c:pt>
                <c:pt idx="180">
                  <c:v>291.16877597858365</c:v>
                </c:pt>
                <c:pt idx="181">
                  <c:v>292.03525460899783</c:v>
                </c:pt>
                <c:pt idx="182">
                  <c:v>292.89073806238713</c:v>
                </c:pt>
                <c:pt idx="183">
                  <c:v>293.73519412965402</c:v>
                </c:pt>
                <c:pt idx="184">
                  <c:v>294.56859101688377</c:v>
                </c:pt>
                <c:pt idx="185">
                  <c:v>295.39089734654198</c:v>
                </c:pt>
                <c:pt idx="186">
                  <c:v>296.20208215865523</c:v>
                </c:pt>
                <c:pt idx="187">
                  <c:v>297.0021149119774</c:v>
                </c:pt>
                <c:pt idx="188">
                  <c:v>297.79096548513922</c:v>
                </c:pt>
                <c:pt idx="189">
                  <c:v>298.56860417778239</c:v>
                </c:pt>
                <c:pt idx="190">
                  <c:v>299.33500171167776</c:v>
                </c:pt>
                <c:pt idx="191">
                  <c:v>300.09012923182786</c:v>
                </c:pt>
                <c:pt idx="192">
                  <c:v>300.83395830755302</c:v>
                </c:pt>
                <c:pt idx="193">
                  <c:v>301.56646093356198</c:v>
                </c:pt>
                <c:pt idx="194">
                  <c:v>302.28760953100624</c:v>
                </c:pt>
                <c:pt idx="195">
                  <c:v>302.99737694851848</c:v>
                </c:pt>
                <c:pt idx="196">
                  <c:v>303.6957364632346</c:v>
                </c:pt>
                <c:pt idx="197">
                  <c:v>304.38266178179998</c:v>
                </c:pt>
                <c:pt idx="198">
                  <c:v>305.05812704135963</c:v>
                </c:pt>
                <c:pt idx="199">
                  <c:v>305.7221068105315</c:v>
                </c:pt>
                <c:pt idx="200">
                  <c:v>306.37457609036431</c:v>
                </c:pt>
                <c:pt idx="201">
                  <c:v>307.01551031527879</c:v>
                </c:pt>
                <c:pt idx="202">
                  <c:v>307.64488535399215</c:v>
                </c:pt>
                <c:pt idx="203">
                  <c:v>308.26267751042718</c:v>
                </c:pt>
                <c:pt idx="204">
                  <c:v>308.86886352460414</c:v>
                </c:pt>
                <c:pt idx="205">
                  <c:v>309.46342057351632</c:v>
                </c:pt>
                <c:pt idx="206">
                  <c:v>310.0463262719897</c:v>
                </c:pt>
                <c:pt idx="207">
                  <c:v>310.61755867352559</c:v>
                </c:pt>
                <c:pt idx="208">
                  <c:v>311.17709627112691</c:v>
                </c:pt>
                <c:pt idx="209">
                  <c:v>311.7249179981078</c:v>
                </c:pt>
                <c:pt idx="210">
                  <c:v>312.26100322888715</c:v>
                </c:pt>
                <c:pt idx="211">
                  <c:v>312.78533177976476</c:v>
                </c:pt>
                <c:pt idx="212">
                  <c:v>313.29788390968145</c:v>
                </c:pt>
                <c:pt idx="213">
                  <c:v>313.79864032096231</c:v>
                </c:pt>
                <c:pt idx="214">
                  <c:v>314.28758216004326</c:v>
                </c:pt>
                <c:pt idx="215">
                  <c:v>314.76469101818094</c:v>
                </c:pt>
                <c:pt idx="216">
                  <c:v>315.22994893214559</c:v>
                </c:pt>
                <c:pt idx="217">
                  <c:v>315.68333838489764</c:v>
                </c:pt>
                <c:pt idx="218">
                  <c:v>316.12484230624699</c:v>
                </c:pt>
                <c:pt idx="219">
                  <c:v>316.55444407349592</c:v>
                </c:pt>
                <c:pt idx="220">
                  <c:v>316.97212751206479</c:v>
                </c:pt>
                <c:pt idx="221">
                  <c:v>317.37787689610104</c:v>
                </c:pt>
                <c:pt idx="222">
                  <c:v>317.77167694907138</c:v>
                </c:pt>
                <c:pt idx="223">
                  <c:v>318.15351284433683</c:v>
                </c:pt>
                <c:pt idx="224">
                  <c:v>318.52337020571082</c:v>
                </c:pt>
                <c:pt idx="225">
                  <c:v>318.88123510800091</c:v>
                </c:pt>
                <c:pt idx="226">
                  <c:v>319.22709407753257</c:v>
                </c:pt>
                <c:pt idx="227">
                  <c:v>319.56093409265685</c:v>
                </c:pt>
                <c:pt idx="228">
                  <c:v>319.88274258424025</c:v>
                </c:pt>
                <c:pt idx="229">
                  <c:v>320.19250743613833</c:v>
                </c:pt>
                <c:pt idx="230">
                  <c:v>320.49021698565178</c:v>
                </c:pt>
                <c:pt idx="231">
                  <c:v>320.77586002396532</c:v>
                </c:pt>
                <c:pt idx="232">
                  <c:v>321.04942579657006</c:v>
                </c:pt>
                <c:pt idx="233">
                  <c:v>321.31090400366804</c:v>
                </c:pt>
                <c:pt idx="234">
                  <c:v>321.56028480056028</c:v>
                </c:pt>
                <c:pt idx="235">
                  <c:v>321.79755879801735</c:v>
                </c:pt>
                <c:pt idx="236">
                  <c:v>322.02271706263292</c:v>
                </c:pt>
                <c:pt idx="237">
                  <c:v>322.23575111715991</c:v>
                </c:pt>
                <c:pt idx="238">
                  <c:v>322.43665294083007</c:v>
                </c:pt>
                <c:pt idx="239">
                  <c:v>322.62541496965542</c:v>
                </c:pt>
                <c:pt idx="240">
                  <c:v>322.80203009671351</c:v>
                </c:pt>
                <c:pt idx="241">
                  <c:v>322.9664916724148</c:v>
                </c:pt>
                <c:pt idx="242">
                  <c:v>323.11879350475289</c:v>
                </c:pt>
                <c:pt idx="243">
                  <c:v>323.25892985953794</c:v>
                </c:pt>
                <c:pt idx="244">
                  <c:v>323.38689546061232</c:v>
                </c:pt>
                <c:pt idx="245">
                  <c:v>323.50268549004943</c:v>
                </c:pt>
                <c:pt idx="246">
                  <c:v>323.60629558833494</c:v>
                </c:pt>
                <c:pt idx="247">
                  <c:v>323.69772185453098</c:v>
                </c:pt>
                <c:pt idx="248">
                  <c:v>323.77696084642309</c:v>
                </c:pt>
                <c:pt idx="249">
                  <c:v>323.84400958064975</c:v>
                </c:pt>
                <c:pt idx="250">
                  <c:v>323.89886553281474</c:v>
                </c:pt>
                <c:pt idx="251">
                  <c:v>323.94152663758206</c:v>
                </c:pt>
                <c:pt idx="252">
                  <c:v>323.97199128875388</c:v>
                </c:pt>
                <c:pt idx="253">
                  <c:v>323.99025833933092</c:v>
                </c:pt>
                <c:pt idx="254">
                  <c:v>323.99632710155566</c:v>
                </c:pt>
                <c:pt idx="255">
                  <c:v>323.99019734693803</c:v>
                </c:pt>
                <c:pt idx="256">
                  <c:v>323.97186930626447</c:v>
                </c:pt>
                <c:pt idx="257">
                  <c:v>323.94134366958883</c:v>
                </c:pt>
                <c:pt idx="258">
                  <c:v>323.89862158620639</c:v>
                </c:pt>
                <c:pt idx="259">
                  <c:v>323.84370466461104</c:v>
                </c:pt>
                <c:pt idx="260">
                  <c:v>323.77659497243405</c:v>
                </c:pt>
                <c:pt idx="261">
                  <c:v>323.69729503636688</c:v>
                </c:pt>
                <c:pt idx="262">
                  <c:v>323.60580784206553</c:v>
                </c:pt>
                <c:pt idx="263">
                  <c:v>323.50213683403848</c:v>
                </c:pt>
                <c:pt idx="264">
                  <c:v>323.38628591551679</c:v>
                </c:pt>
                <c:pt idx="265">
                  <c:v>323.25825944830729</c:v>
                </c:pt>
                <c:pt idx="266">
                  <c:v>323.11806225262819</c:v>
                </c:pt>
                <c:pt idx="267">
                  <c:v>322.9656996069279</c:v>
                </c:pt>
                <c:pt idx="268">
                  <c:v>322.80117724768576</c:v>
                </c:pt>
                <c:pt idx="269">
                  <c:v>322.62450136919671</c:v>
                </c:pt>
                <c:pt idx="270">
                  <c:v>322.43567862333765</c:v>
                </c:pt>
                <c:pt idx="271">
                  <c:v>322.23471611931706</c:v>
                </c:pt>
                <c:pt idx="272">
                  <c:v>322.02162142340734</c:v>
                </c:pt>
                <c:pt idx="273">
                  <c:v>321.79640255866019</c:v>
                </c:pt>
                <c:pt idx="274">
                  <c:v>321.55906800460406</c:v>
                </c:pt>
                <c:pt idx="275">
                  <c:v>321.30962669692536</c:v>
                </c:pt>
                <c:pt idx="276">
                  <c:v>321.04808802713171</c:v>
                </c:pt>
                <c:pt idx="277">
                  <c:v>320.7744618421986</c:v>
                </c:pt>
                <c:pt idx="278">
                  <c:v>320.48875844419842</c:v>
                </c:pt>
                <c:pt idx="279">
                  <c:v>320.19098858991271</c:v>
                </c:pt>
                <c:pt idx="280">
                  <c:v>319.88116349042713</c:v>
                </c:pt>
                <c:pt idx="281">
                  <c:v>319.55929481070939</c:v>
                </c:pt>
                <c:pt idx="282">
                  <c:v>319.2253946691701</c:v>
                </c:pt>
                <c:pt idx="283">
                  <c:v>318.87947563720638</c:v>
                </c:pt>
                <c:pt idx="284">
                  <c:v>318.52155073872859</c:v>
                </c:pt>
                <c:pt idx="285">
                  <c:v>318.1516334496701</c:v>
                </c:pt>
                <c:pt idx="286">
                  <c:v>317.7697376974798</c:v>
                </c:pt>
                <c:pt idx="287">
                  <c:v>317.37587786059771</c:v>
                </c:pt>
                <c:pt idx="288">
                  <c:v>316.97006876791369</c:v>
                </c:pt>
                <c:pt idx="289">
                  <c:v>316.55232569820919</c:v>
                </c:pt>
                <c:pt idx="290">
                  <c:v>316.12266437958175</c:v>
                </c:pt>
                <c:pt idx="291">
                  <c:v>315.68110098885325</c:v>
                </c:pt>
                <c:pt idx="292">
                  <c:v>315.22765215096041</c:v>
                </c:pt>
                <c:pt idx="293">
                  <c:v>314.7623349383291</c:v>
                </c:pt>
                <c:pt idx="294">
                  <c:v>314.28516687023165</c:v>
                </c:pt>
                <c:pt idx="295">
                  <c:v>313.79616591212687</c:v>
                </c:pt>
                <c:pt idx="296">
                  <c:v>313.29535047498416</c:v>
                </c:pt>
                <c:pt idx="297">
                  <c:v>312.78273941458991</c:v>
                </c:pt>
                <c:pt idx="298">
                  <c:v>312.25835203083778</c:v>
                </c:pt>
                <c:pt idx="299">
                  <c:v>311.72220806700193</c:v>
                </c:pt>
                <c:pt idx="300">
                  <c:v>311.17432770899381</c:v>
                </c:pt>
                <c:pt idx="301">
                  <c:v>310.61473158460217</c:v>
                </c:pt>
                <c:pt idx="302">
                  <c:v>310.04344076271633</c:v>
                </c:pt>
                <c:pt idx="303">
                  <c:v>309.46047675253288</c:v>
                </c:pt>
                <c:pt idx="304">
                  <c:v>308.86586150274604</c:v>
                </c:pt>
                <c:pt idx="305">
                  <c:v>308.25961740072108</c:v>
                </c:pt>
                <c:pt idx="306">
                  <c:v>307.64176727165164</c:v>
                </c:pt>
                <c:pt idx="307">
                  <c:v>307.0123343777002</c:v>
                </c:pt>
                <c:pt idx="308">
                  <c:v>306.37134241712226</c:v>
                </c:pt>
                <c:pt idx="309">
                  <c:v>305.7188155233743</c:v>
                </c:pt>
                <c:pt idx="310">
                  <c:v>305.05477826420486</c:v>
                </c:pt>
                <c:pt idx="311">
                  <c:v>304.37925564072964</c:v>
                </c:pt>
                <c:pt idx="312">
                  <c:v>303.69227308649045</c:v>
                </c:pt>
                <c:pt idx="313">
                  <c:v>302.99385646649728</c:v>
                </c:pt>
                <c:pt idx="314">
                  <c:v>302.28403207625479</c:v>
                </c:pt>
                <c:pt idx="315">
                  <c:v>301.56282664077196</c:v>
                </c:pt>
                <c:pt idx="316">
                  <c:v>300.83026731355619</c:v>
                </c:pt>
                <c:pt idx="317">
                  <c:v>300.08638167559076</c:v>
                </c:pt>
                <c:pt idx="318">
                  <c:v>299.33119773429661</c:v>
                </c:pt>
                <c:pt idx="319">
                  <c:v>298.56474392247753</c:v>
                </c:pt>
                <c:pt idx="320">
                  <c:v>297.78704909724991</c:v>
                </c:pt>
                <c:pt idx="321">
                  <c:v>296.9981425389563</c:v>
                </c:pt>
                <c:pt idx="322">
                  <c:v>296.1980539500629</c:v>
                </c:pt>
                <c:pt idx="323">
                  <c:v>295.38681345404115</c:v>
                </c:pt>
                <c:pt idx="324">
                  <c:v>294.56445159423373</c:v>
                </c:pt>
                <c:pt idx="325">
                  <c:v>293.73099933270464</c:v>
                </c:pt>
                <c:pt idx="326">
                  <c:v>292.88648804907336</c:v>
                </c:pt>
                <c:pt idx="327">
                  <c:v>292.03094953933328</c:v>
                </c:pt>
                <c:pt idx="328">
                  <c:v>291.16441601465499</c:v>
                </c:pt>
                <c:pt idx="329">
                  <c:v>290.28692010017312</c:v>
                </c:pt>
                <c:pt idx="330">
                  <c:v>289.39849483375809</c:v>
                </c:pt>
                <c:pt idx="331">
                  <c:v>288.49917366477234</c:v>
                </c:pt>
                <c:pt idx="332">
                  <c:v>287.58899045281095</c:v>
                </c:pt>
                <c:pt idx="333">
                  <c:v>286.66797946642669</c:v>
                </c:pt>
                <c:pt idx="334">
                  <c:v>285.73617538183993</c:v>
                </c:pt>
                <c:pt idx="335">
                  <c:v>284.79361328163293</c:v>
                </c:pt>
                <c:pt idx="336">
                  <c:v>283.8403286534292</c:v>
                </c:pt>
                <c:pt idx="337">
                  <c:v>282.87635738855715</c:v>
                </c:pt>
                <c:pt idx="338">
                  <c:v>281.90173578069903</c:v>
                </c:pt>
                <c:pt idx="339">
                  <c:v>280.91650052452405</c:v>
                </c:pt>
                <c:pt idx="340">
                  <c:v>279.92068871430735</c:v>
                </c:pt>
                <c:pt idx="341">
                  <c:v>278.91433784253292</c:v>
                </c:pt>
                <c:pt idx="342">
                  <c:v>277.89748579848236</c:v>
                </c:pt>
                <c:pt idx="343">
                  <c:v>276.87017086680817</c:v>
                </c:pt>
                <c:pt idx="344">
                  <c:v>275.8324317260923</c:v>
                </c:pt>
                <c:pt idx="345">
                  <c:v>274.78430744738995</c:v>
                </c:pt>
                <c:pt idx="346">
                  <c:v>273.72583749275856</c:v>
                </c:pt>
                <c:pt idx="347">
                  <c:v>272.65706171377207</c:v>
                </c:pt>
                <c:pt idx="348">
                  <c:v>271.57802035002032</c:v>
                </c:pt>
                <c:pt idx="349">
                  <c:v>270.48875402759427</c:v>
                </c:pt>
                <c:pt idx="350">
                  <c:v>269.38930375755638</c:v>
                </c:pt>
                <c:pt idx="351">
                  <c:v>268.27971093439623</c:v>
                </c:pt>
                <c:pt idx="352">
                  <c:v>267.16001733447257</c:v>
                </c:pt>
                <c:pt idx="353">
                  <c:v>266.03026511443983</c:v>
                </c:pt>
                <c:pt idx="354">
                  <c:v>264.89049680966133</c:v>
                </c:pt>
                <c:pt idx="355">
                  <c:v>263.7407553326077</c:v>
                </c:pt>
                <c:pt idx="356">
                  <c:v>262.58108397124124</c:v>
                </c:pt>
                <c:pt idx="357">
                  <c:v>261.41152638738595</c:v>
                </c:pt>
                <c:pt idx="358">
                  <c:v>260.23212661508387</c:v>
                </c:pt>
                <c:pt idx="359">
                  <c:v>259.04292905893703</c:v>
                </c:pt>
                <c:pt idx="360">
                  <c:v>257.84397849243589</c:v>
                </c:pt>
                <c:pt idx="361">
                  <c:v>256.63532005627314</c:v>
                </c:pt>
                <c:pt idx="362">
                  <c:v>255.41699925664466</c:v>
                </c:pt>
                <c:pt idx="363">
                  <c:v>254.18906196353581</c:v>
                </c:pt>
                <c:pt idx="364">
                  <c:v>252.95155440899458</c:v>
                </c:pt>
                <c:pt idx="365">
                  <c:v>251.70452318539103</c:v>
                </c:pt>
                <c:pt idx="366">
                  <c:v>250.44801524366281</c:v>
                </c:pt>
                <c:pt idx="367">
                  <c:v>249.18207789154775</c:v>
                </c:pt>
                <c:pt idx="368">
                  <c:v>247.90675879180259</c:v>
                </c:pt>
                <c:pt idx="369">
                  <c:v>246.62210596040845</c:v>
                </c:pt>
                <c:pt idx="370">
                  <c:v>245.32816776476287</c:v>
                </c:pt>
                <c:pt idx="371">
                  <c:v>244.02499292185922</c:v>
                </c:pt>
                <c:pt idx="372">
                  <c:v>242.71263049645199</c:v>
                </c:pt>
                <c:pt idx="373">
                  <c:v>241.39112989920986</c:v>
                </c:pt>
                <c:pt idx="374">
                  <c:v>240.06054088485507</c:v>
                </c:pt>
                <c:pt idx="375">
                  <c:v>238.72091355029048</c:v>
                </c:pt>
                <c:pt idx="376">
                  <c:v>237.37229833271317</c:v>
                </c:pt>
                <c:pt idx="377">
                  <c:v>236.01474600771547</c:v>
                </c:pt>
                <c:pt idx="378">
                  <c:v>234.64830768737349</c:v>
                </c:pt>
                <c:pt idx="379">
                  <c:v>233.27303481832243</c:v>
                </c:pt>
                <c:pt idx="380">
                  <c:v>231.88897917981978</c:v>
                </c:pt>
                <c:pt idx="381">
                  <c:v>230.49619288179591</c:v>
                </c:pt>
                <c:pt idx="382">
                  <c:v>229.09472836289189</c:v>
                </c:pt>
                <c:pt idx="383">
                  <c:v>227.68463838848527</c:v>
                </c:pt>
                <c:pt idx="384">
                  <c:v>226.26597604870352</c:v>
                </c:pt>
                <c:pt idx="385">
                  <c:v>224.83879475642516</c:v>
                </c:pt>
                <c:pt idx="386">
                  <c:v>223.40314824526862</c:v>
                </c:pt>
                <c:pt idx="387">
                  <c:v>221.95909056756932</c:v>
                </c:pt>
                <c:pt idx="388">
                  <c:v>220.50667609234461</c:v>
                </c:pt>
                <c:pt idx="389">
                  <c:v>219.04595950324645</c:v>
                </c:pt>
                <c:pt idx="390">
                  <c:v>217.5769957965031</c:v>
                </c:pt>
                <c:pt idx="391">
                  <c:v>216.09984027884798</c:v>
                </c:pt>
                <c:pt idx="392">
                  <c:v>214.6145485654377</c:v>
                </c:pt>
                <c:pt idx="393">
                  <c:v>213.12117657775801</c:v>
                </c:pt>
                <c:pt idx="394">
                  <c:v>211.61978054151825</c:v>
                </c:pt>
                <c:pt idx="395">
                  <c:v>210.11041698453471</c:v>
                </c:pt>
                <c:pt idx="396">
                  <c:v>208.59314273460211</c:v>
                </c:pt>
                <c:pt idx="397">
                  <c:v>207.06801491735411</c:v>
                </c:pt>
                <c:pt idx="398">
                  <c:v>205.53509095411255</c:v>
                </c:pt>
                <c:pt idx="399">
                  <c:v>203.99442855972543</c:v>
                </c:pt>
                <c:pt idx="400">
                  <c:v>202.44608574039407</c:v>
                </c:pt>
                <c:pt idx="401">
                  <c:v>200.89012079148904</c:v>
                </c:pt>
                <c:pt idx="402">
                  <c:v>199.32659229535543</c:v>
                </c:pt>
                <c:pt idx="403">
                  <c:v>197.75555911910715</c:v>
                </c:pt>
                <c:pt idx="404">
                  <c:v>196.17708041241056</c:v>
                </c:pt>
                <c:pt idx="405">
                  <c:v>194.59121560525753</c:v>
                </c:pt>
                <c:pt idx="406">
                  <c:v>192.99802440572796</c:v>
                </c:pt>
                <c:pt idx="407">
                  <c:v>191.39756679774152</c:v>
                </c:pt>
                <c:pt idx="408">
                  <c:v>189.78990303879948</c:v>
                </c:pt>
                <c:pt idx="409">
                  <c:v>188.17509365771591</c:v>
                </c:pt>
                <c:pt idx="410">
                  <c:v>186.55319945233873</c:v>
                </c:pt>
                <c:pt idx="411">
                  <c:v>184.92428148726077</c:v>
                </c:pt>
                <c:pt idx="412">
                  <c:v>183.28840109152057</c:v>
                </c:pt>
                <c:pt idx="413">
                  <c:v>181.64561985629337</c:v>
                </c:pt>
                <c:pt idx="414">
                  <c:v>179.99599963257214</c:v>
                </c:pt>
                <c:pt idx="415">
                  <c:v>178.33960252883904</c:v>
                </c:pt>
                <c:pt idx="416">
                  <c:v>176.67649090872681</c:v>
                </c:pt>
                <c:pt idx="417">
                  <c:v>175.00672738867095</c:v>
                </c:pt>
                <c:pt idx="418">
                  <c:v>173.33037483555213</c:v>
                </c:pt>
                <c:pt idx="419">
                  <c:v>171.64749636432913</c:v>
                </c:pt>
                <c:pt idx="420">
                  <c:v>169.95815533566278</c:v>
                </c:pt>
                <c:pt idx="421">
                  <c:v>168.2624153535302</c:v>
                </c:pt>
                <c:pt idx="422">
                  <c:v>166.56034026283027</c:v>
                </c:pt>
                <c:pt idx="423">
                  <c:v>164.85199414697976</c:v>
                </c:pt>
                <c:pt idx="424">
                  <c:v>163.13744132550056</c:v>
                </c:pt>
                <c:pt idx="425">
                  <c:v>161.41674635159819</c:v>
                </c:pt>
                <c:pt idx="426">
                  <c:v>159.68997400973115</c:v>
                </c:pt>
                <c:pt idx="427">
                  <c:v>157.95718931317194</c:v>
                </c:pt>
                <c:pt idx="428">
                  <c:v>156.21845750155916</c:v>
                </c:pt>
                <c:pt idx="429">
                  <c:v>154.4738440384414</c:v>
                </c:pt>
                <c:pt idx="430">
                  <c:v>152.72341460881236</c:v>
                </c:pt>
                <c:pt idx="431">
                  <c:v>150.96723511663797</c:v>
                </c:pt>
                <c:pt idx="432">
                  <c:v>149.20537168237482</c:v>
                </c:pt>
                <c:pt idx="433">
                  <c:v>147.43789064048102</c:v>
                </c:pt>
                <c:pt idx="434">
                  <c:v>145.66485853691856</c:v>
                </c:pt>
                <c:pt idx="435">
                  <c:v>143.88634212664778</c:v>
                </c:pt>
                <c:pt idx="436">
                  <c:v>142.10240837111414</c:v>
                </c:pt>
                <c:pt idx="437">
                  <c:v>140.31312443572708</c:v>
                </c:pt>
                <c:pt idx="438">
                  <c:v>138.51855768733117</c:v>
                </c:pt>
                <c:pt idx="439">
                  <c:v>136.71877569166989</c:v>
                </c:pt>
                <c:pt idx="440">
                  <c:v>134.91384621084157</c:v>
                </c:pt>
                <c:pt idx="441">
                  <c:v>133.10383720074825</c:v>
                </c:pt>
                <c:pt idx="442">
                  <c:v>131.28881680853715</c:v>
                </c:pt>
                <c:pt idx="443">
                  <c:v>129.46885337003485</c:v>
                </c:pt>
                <c:pt idx="444">
                  <c:v>127.64401540717446</c:v>
                </c:pt>
                <c:pt idx="445">
                  <c:v>125.8143716254158</c:v>
                </c:pt>
                <c:pt idx="446">
                  <c:v>123.97999091115854</c:v>
                </c:pt>
                <c:pt idx="447">
                  <c:v>122.14094232914869</c:v>
                </c:pt>
                <c:pt idx="448">
                  <c:v>120.29729511987824</c:v>
                </c:pt>
                <c:pt idx="449">
                  <c:v>118.44911869697837</c:v>
                </c:pt>
                <c:pt idx="450">
                  <c:v>116.59648264460583</c:v>
                </c:pt>
                <c:pt idx="451">
                  <c:v>114.73945671482321</c:v>
                </c:pt>
                <c:pt idx="452">
                  <c:v>112.87811082497274</c:v>
                </c:pt>
                <c:pt idx="453">
                  <c:v>111.01251505504385</c:v>
                </c:pt>
                <c:pt idx="454">
                  <c:v>109.14273964503474</c:v>
                </c:pt>
                <c:pt idx="455">
                  <c:v>107.26885499230771</c:v>
                </c:pt>
                <c:pt idx="456">
                  <c:v>105.39093164893879</c:v>
                </c:pt>
                <c:pt idx="457">
                  <c:v>103.50904031906136</c:v>
                </c:pt>
                <c:pt idx="458">
                  <c:v>101.62325185620421</c:v>
                </c:pt>
                <c:pt idx="459">
                  <c:v>99.733637260623794</c:v>
                </c:pt>
                <c:pt idx="460">
                  <c:v>97.840267676631171</c:v>
                </c:pt>
                <c:pt idx="461">
                  <c:v>95.943214389913337</c:v>
                </c:pt>
                <c:pt idx="462">
                  <c:v>94.042548824849277</c:v>
                </c:pt>
                <c:pt idx="463">
                  <c:v>92.138342541820947</c:v>
                </c:pt>
                <c:pt idx="464">
                  <c:v>90.230667234518876</c:v>
                </c:pt>
                <c:pt idx="465">
                  <c:v>88.319594727242986</c:v>
                </c:pt>
                <c:pt idx="466">
                  <c:v>86.405196972198326</c:v>
                </c:pt>
                <c:pt idx="467">
                  <c:v>84.487546046786093</c:v>
                </c:pt>
                <c:pt idx="468">
                  <c:v>82.566714150889922</c:v>
                </c:pt>
                <c:pt idx="469">
                  <c:v>80.642773604157526</c:v>
                </c:pt>
                <c:pt idx="470">
                  <c:v>78.715796843277829</c:v>
                </c:pt>
                <c:pt idx="471">
                  <c:v>76.785856419253747</c:v>
                </c:pt>
                <c:pt idx="472">
                  <c:v>74.853024994670619</c:v>
                </c:pt>
                <c:pt idx="473">
                  <c:v>72.917375340960447</c:v>
                </c:pt>
                <c:pt idx="474">
                  <c:v>70.97898033566203</c:v>
                </c:pt>
                <c:pt idx="475">
                  <c:v>69.037912959677143</c:v>
                </c:pt>
                <c:pt idx="476">
                  <c:v>67.094246294522762</c:v>
                </c:pt>
                <c:pt idx="477">
                  <c:v>65.14805351957952</c:v>
                </c:pt>
                <c:pt idx="478">
                  <c:v>63.199407909336529</c:v>
                </c:pt>
                <c:pt idx="479">
                  <c:v>61.248382830632586</c:v>
                </c:pt>
                <c:pt idx="480">
                  <c:v>59.295051739893864</c:v>
                </c:pt>
                <c:pt idx="481">
                  <c:v>57.339488180368271</c:v>
                </c:pt>
                <c:pt idx="482">
                  <c:v>55.38176577935657</c:v>
                </c:pt>
                <c:pt idx="483">
                  <c:v>53.421958245440244</c:v>
                </c:pt>
                <c:pt idx="484">
                  <c:v>51.460139365706418</c:v>
                </c:pt>
                <c:pt idx="485">
                  <c:v>49.496383002969687</c:v>
                </c:pt>
                <c:pt idx="486">
                  <c:v>47.530763092991258</c:v>
                </c:pt>
                <c:pt idx="487">
                  <c:v>45.563353641695166</c:v>
                </c:pt>
                <c:pt idx="488">
                  <c:v>43.594228722382027</c:v>
                </c:pt>
                <c:pt idx="489">
                  <c:v>41.623462472940062</c:v>
                </c:pt>
                <c:pt idx="490">
                  <c:v>39.651129093053896</c:v>
                </c:pt>
                <c:pt idx="491">
                  <c:v>37.677302841410871</c:v>
                </c:pt>
                <c:pt idx="492">
                  <c:v>35.702058032905192</c:v>
                </c:pt>
                <c:pt idx="493">
                  <c:v>33.725469035839993</c:v>
                </c:pt>
                <c:pt idx="494">
                  <c:v>31.747610269127318</c:v>
                </c:pt>
                <c:pt idx="495">
                  <c:v>29.768556199486255</c:v>
                </c:pt>
                <c:pt idx="496">
                  <c:v>27.788381338639265</c:v>
                </c:pt>
                <c:pt idx="497">
                  <c:v>25.807160240506775</c:v>
                </c:pt>
                <c:pt idx="498">
                  <c:v>23.824967498400216</c:v>
                </c:pt>
                <c:pt idx="499">
                  <c:v>21.841877742213615</c:v>
                </c:pt>
                <c:pt idx="500">
                  <c:v>19.857965635613688</c:v>
                </c:pt>
                <c:pt idx="501">
                  <c:v>17.873305873228816</c:v>
                </c:pt>
                <c:pt idx="502">
                  <c:v>15.887973177836733</c:v>
                </c:pt>
                <c:pt idx="503">
                  <c:v>13.902042297551215</c:v>
                </c:pt>
                <c:pt idx="504">
                  <c:v>11.915588003007812</c:v>
                </c:pt>
                <c:pt idx="505">
                  <c:v>9.9286850845486949</c:v>
                </c:pt>
                <c:pt idx="506">
                  <c:v>7.9414083494068137</c:v>
                </c:pt>
                <c:pt idx="507">
                  <c:v>5.9538326188893711</c:v>
                </c:pt>
                <c:pt idx="508">
                  <c:v>3.9660327255608037</c:v>
                </c:pt>
                <c:pt idx="509">
                  <c:v>1.9780835104253107</c:v>
                </c:pt>
                <c:pt idx="510">
                  <c:v>-9.940179890914027E-3</c:v>
                </c:pt>
                <c:pt idx="511">
                  <c:v>-1.9979634959576746</c:v>
                </c:pt>
                <c:pt idx="512">
                  <c:v>-3.9859115883588654</c:v>
                </c:pt>
                <c:pt idx="513">
                  <c:v>-5.9737096105105651</c:v>
                </c:pt>
                <c:pt idx="514">
                  <c:v>-7.9612827214790221</c:v>
                </c:pt>
                <c:pt idx="515">
                  <c:v>-9.9485560887984281</c:v>
                </c:pt>
                <c:pt idx="516">
                  <c:v>-11.93545489128838</c:v>
                </c:pt>
                <c:pt idx="517">
                  <c:v>-13.921904321870894</c:v>
                </c:pt>
                <c:pt idx="518">
                  <c:v>-15.907829590386923</c:v>
                </c:pt>
                <c:pt idx="519">
                  <c:v>-17.893155926412209</c:v>
                </c:pt>
                <c:pt idx="520">
                  <c:v>-19.877808582072404</c:v>
                </c:pt>
                <c:pt idx="521">
                  <c:v>-21.861712834857343</c:v>
                </c:pt>
                <c:pt idx="522">
                  <c:v>-23.844793990434351</c:v>
                </c:pt>
                <c:pt idx="523">
                  <c:v>-25.826977385460506</c:v>
                </c:pt>
                <c:pt idx="524">
                  <c:v>-27.808188390393724</c:v>
                </c:pt>
                <c:pt idx="525">
                  <c:v>-29.788352412302569</c:v>
                </c:pt>
                <c:pt idx="526">
                  <c:v>-31.767394897674702</c:v>
                </c:pt>
                <c:pt idx="527">
                  <c:v>-33.745241335223824</c:v>
                </c:pt>
                <c:pt idx="528">
                  <c:v>-35.721817258695033</c:v>
                </c:pt>
                <c:pt idx="529">
                  <c:v>-37.697048249668491</c:v>
                </c:pt>
                <c:pt idx="530">
                  <c:v>-39.670859940361332</c:v>
                </c:pt>
                <c:pt idx="531">
                  <c:v>-41.643178016427555</c:v>
                </c:pt>
                <c:pt idx="532">
                  <c:v>-43.613928219755998</c:v>
                </c:pt>
                <c:pt idx="533">
                  <c:v>-45.583036351266216</c:v>
                </c:pt>
                <c:pt idx="534">
                  <c:v>-47.550428273701989</c:v>
                </c:pt>
                <c:pt idx="535">
                  <c:v>-49.516029914422724</c:v>
                </c:pt>
                <c:pt idx="536">
                  <c:v>-51.479767268192177</c:v>
                </c:pt>
                <c:pt idx="537">
                  <c:v>-53.441566399964884</c:v>
                </c:pt>
                <c:pt idx="538">
                  <c:v>-55.401353447669713</c:v>
                </c:pt>
                <c:pt idx="539">
                  <c:v>-57.359054624990897</c:v>
                </c:pt>
                <c:pt idx="540">
                  <c:v>-59.314596224145987</c:v>
                </c:pt>
                <c:pt idx="541">
                  <c:v>-61.267904618661056</c:v>
                </c:pt>
                <c:pt idx="542">
                  <c:v>-63.218906266142689</c:v>
                </c:pt>
                <c:pt idx="543">
                  <c:v>-65.16752771104693</c:v>
                </c:pt>
                <c:pt idx="544">
                  <c:v>-67.113695587444809</c:v>
                </c:pt>
                <c:pt idx="545">
                  <c:v>-69.057336621784629</c:v>
                </c:pt>
                <c:pt idx="546">
                  <c:v>-70.998377635650769</c:v>
                </c:pt>
                <c:pt idx="547">
                  <c:v>-72.9367455485188</c:v>
                </c:pt>
                <c:pt idx="548">
                  <c:v>-74.872367380506972</c:v>
                </c:pt>
                <c:pt idx="549">
                  <c:v>-76.805170255123983</c:v>
                </c:pt>
                <c:pt idx="550">
                  <c:v>-78.735081402012739</c:v>
                </c:pt>
                <c:pt idx="551">
                  <c:v>-80.662028159690209</c:v>
                </c:pt>
                <c:pt idx="552">
                  <c:v>-82.58593797828307</c:v>
                </c:pt>
                <c:pt idx="553">
                  <c:v>-84.506738422259332</c:v>
                </c:pt>
                <c:pt idx="554">
                  <c:v>-86.424357173155443</c:v>
                </c:pt>
                <c:pt idx="555">
                  <c:v>-88.338722032299188</c:v>
                </c:pt>
                <c:pt idx="556">
                  <c:v>-90.249760923527873</c:v>
                </c:pt>
                <c:pt idx="557">
                  <c:v>-92.157401895902055</c:v>
                </c:pt>
                <c:pt idx="558">
                  <c:v>-94.061573126414615</c:v>
                </c:pt>
                <c:pt idx="559">
                  <c:v>-95.962202922694672</c:v>
                </c:pt>
                <c:pt idx="560">
                  <c:v>-97.859219725707064</c:v>
                </c:pt>
                <c:pt idx="561">
                  <c:v>-99.752552112446338</c:v>
                </c:pt>
                <c:pt idx="562">
                  <c:v>-101.64212879862602</c:v>
                </c:pt>
                <c:pt idx="563">
                  <c:v>-103.52787864136235</c:v>
                </c:pt>
                <c:pt idx="564">
                  <c:v>-105.40973064185292</c:v>
                </c:pt>
                <c:pt idx="565">
                  <c:v>-107.28761394804971</c:v>
                </c:pt>
                <c:pt idx="566">
                  <c:v>-109.16145785732671</c:v>
                </c:pt>
                <c:pt idx="567">
                  <c:v>-111.03119181914191</c:v>
                </c:pt>
                <c:pt idx="568">
                  <c:v>-112.89674543769355</c:v>
                </c:pt>
                <c:pt idx="569">
                  <c:v>-114.75804847457046</c:v>
                </c:pt>
                <c:pt idx="570">
                  <c:v>-116.61503085139657</c:v>
                </c:pt>
                <c:pt idx="571">
                  <c:v>-118.46762265246949</c:v>
                </c:pt>
                <c:pt idx="572">
                  <c:v>-120.31575412739264</c:v>
                </c:pt>
                <c:pt idx="573">
                  <c:v>-122.15935569370158</c:v>
                </c:pt>
                <c:pt idx="574">
                  <c:v>-123.99835793948363</c:v>
                </c:pt>
                <c:pt idx="575">
                  <c:v>-125.83269162599136</c:v>
                </c:pt>
                <c:pt idx="576">
                  <c:v>-127.66228769024936</c:v>
                </c:pt>
                <c:pt idx="577">
                  <c:v>-129.4870772476545</c:v>
                </c:pt>
                <c:pt idx="578">
                  <c:v>-131.30699159456947</c:v>
                </c:pt>
                <c:pt idx="579">
                  <c:v>-133.12196221090943</c:v>
                </c:pt>
                <c:pt idx="580">
                  <c:v>-134.93192076272192</c:v>
                </c:pt>
                <c:pt idx="581">
                  <c:v>-136.73679910475943</c:v>
                </c:pt>
                <c:pt idx="582">
                  <c:v>-138.53652928304535</c:v>
                </c:pt>
                <c:pt idx="583">
                  <c:v>-140.33104353743224</c:v>
                </c:pt>
                <c:pt idx="584">
                  <c:v>-142.1202743041531</c:v>
                </c:pt>
                <c:pt idx="585">
                  <c:v>-143.90415421836508</c:v>
                </c:pt>
                <c:pt idx="586">
                  <c:v>-145.68261611668592</c:v>
                </c:pt>
                <c:pt idx="587">
                  <c:v>-147.45559303972257</c:v>
                </c:pt>
                <c:pt idx="588">
                  <c:v>-149.22301823459219</c:v>
                </c:pt>
                <c:pt idx="589">
                  <c:v>-150.98482515743547</c:v>
                </c:pt>
                <c:pt idx="590">
                  <c:v>-152.74094747592198</c:v>
                </c:pt>
                <c:pt idx="591">
                  <c:v>-154.49131907174768</c:v>
                </c:pt>
                <c:pt idx="592">
                  <c:v>-156.23587404312411</c:v>
                </c:pt>
                <c:pt idx="593">
                  <c:v>-157.97454670725983</c:v>
                </c:pt>
                <c:pt idx="594">
                  <c:v>-159.70727160283317</c:v>
                </c:pt>
                <c:pt idx="595">
                  <c:v>-161.433983492457</c:v>
                </c:pt>
                <c:pt idx="596">
                  <c:v>-163.15461736513487</c:v>
                </c:pt>
                <c:pt idx="597">
                  <c:v>-164.86910843870871</c:v>
                </c:pt>
                <c:pt idx="598">
                  <c:v>-166.57739216229791</c:v>
                </c:pt>
                <c:pt idx="599">
                  <c:v>-168.27940421872964</c:v>
                </c:pt>
                <c:pt idx="600">
                  <c:v>-169.97508052696028</c:v>
                </c:pt>
                <c:pt idx="601">
                  <c:v>-171.66435724448843</c:v>
                </c:pt>
                <c:pt idx="602">
                  <c:v>-173.34717076975821</c:v>
                </c:pt>
                <c:pt idx="603">
                  <c:v>-175.02345774455404</c:v>
                </c:pt>
                <c:pt idx="604">
                  <c:v>-176.6931550563861</c:v>
                </c:pt>
                <c:pt idx="605">
                  <c:v>-178.35619984086657</c:v>
                </c:pt>
                <c:pt idx="606">
                  <c:v>-180.01252948407628</c:v>
                </c:pt>
                <c:pt idx="607">
                  <c:v>-181.66208162492237</c:v>
                </c:pt>
                <c:pt idx="608">
                  <c:v>-183.3047941574861</c:v>
                </c:pt>
                <c:pt idx="609">
                  <c:v>-184.94060523336111</c:v>
                </c:pt>
                <c:pt idx="610">
                  <c:v>-186.56945326398204</c:v>
                </c:pt>
                <c:pt idx="611">
                  <c:v>-188.19127692294339</c:v>
                </c:pt>
                <c:pt idx="612">
                  <c:v>-189.80601514830849</c:v>
                </c:pt>
                <c:pt idx="613">
                  <c:v>-191.41360714490835</c:v>
                </c:pt>
                <c:pt idx="614">
                  <c:v>-193.01399238663086</c:v>
                </c:pt>
                <c:pt idx="615">
                  <c:v>-194.60711061869924</c:v>
                </c:pt>
                <c:pt idx="616">
                  <c:v>-196.19290185994114</c:v>
                </c:pt>
                <c:pt idx="617">
                  <c:v>-197.77130640504643</c:v>
                </c:pt>
                <c:pt idx="618">
                  <c:v>-199.34226482681544</c:v>
                </c:pt>
                <c:pt idx="619">
                  <c:v>-200.90571797839624</c:v>
                </c:pt>
                <c:pt idx="620">
                  <c:v>-202.46160699551177</c:v>
                </c:pt>
                <c:pt idx="621">
                  <c:v>-204.0098732986757</c:v>
                </c:pt>
                <c:pt idx="622">
                  <c:v>-205.55045859539834</c:v>
                </c:pt>
                <c:pt idx="623">
                  <c:v>-207.08330488238113</c:v>
                </c:pt>
                <c:pt idx="624">
                  <c:v>-208.60835444770058</c:v>
                </c:pt>
                <c:pt idx="625">
                  <c:v>-210.12554987298103</c:v>
                </c:pt>
                <c:pt idx="626">
                  <c:v>-211.63483403555659</c:v>
                </c:pt>
                <c:pt idx="627">
                  <c:v>-213.13615011062171</c:v>
                </c:pt>
                <c:pt idx="628">
                  <c:v>-214.62944157337083</c:v>
                </c:pt>
                <c:pt idx="629">
                  <c:v>-216.11465220112615</c:v>
                </c:pt>
                <c:pt idx="630">
                  <c:v>-217.59172607545497</c:v>
                </c:pt>
                <c:pt idx="631">
                  <c:v>-219.06060758427449</c:v>
                </c:pt>
                <c:pt idx="632">
                  <c:v>-220.52124142394604</c:v>
                </c:pt>
                <c:pt idx="633">
                  <c:v>-221.97357260135701</c:v>
                </c:pt>
                <c:pt idx="634">
                  <c:v>-223.41754643599143</c:v>
                </c:pt>
                <c:pt idx="635">
                  <c:v>-224.85310856198882</c:v>
                </c:pt>
                <c:pt idx="636">
                  <c:v>-226.28020493019085</c:v>
                </c:pt>
                <c:pt idx="637">
                  <c:v>-227.6987818101764</c:v>
                </c:pt>
                <c:pt idx="638">
                  <c:v>-229.10878579228461</c:v>
                </c:pt>
                <c:pt idx="639">
                  <c:v>-230.51016378962564</c:v>
                </c:pt>
                <c:pt idx="640">
                  <c:v>-231.90286304007941</c:v>
                </c:pt>
                <c:pt idx="641">
                  <c:v>-233.28683110828226</c:v>
                </c:pt>
                <c:pt idx="642">
                  <c:v>-234.66201588760089</c:v>
                </c:pt>
                <c:pt idx="643">
                  <c:v>-236.0283656020944</c:v>
                </c:pt>
                <c:pt idx="644">
                  <c:v>-237.38582880846351</c:v>
                </c:pt>
                <c:pt idx="645">
                  <c:v>-238.73435439798754</c:v>
                </c:pt>
                <c:pt idx="646">
                  <c:v>-240.07389159844868</c:v>
                </c:pt>
                <c:pt idx="647">
                  <c:v>-241.40438997604335</c:v>
                </c:pt>
                <c:pt idx="648">
                  <c:v>-242.72579943728124</c:v>
                </c:pt>
                <c:pt idx="649">
                  <c:v>-244.03807023087131</c:v>
                </c:pt>
                <c:pt idx="650">
                  <c:v>-245.34115294959494</c:v>
                </c:pt>
                <c:pt idx="651">
                  <c:v>-246.63499853216615</c:v>
                </c:pt>
                <c:pt idx="652">
                  <c:v>-247.91955826507845</c:v>
                </c:pt>
                <c:pt idx="653">
                  <c:v>-249.19478378443935</c:v>
                </c:pt>
                <c:pt idx="654">
                  <c:v>-250.46062707779117</c:v>
                </c:pt>
                <c:pt idx="655">
                  <c:v>-251.7170404859184</c:v>
                </c:pt>
                <c:pt idx="656">
                  <c:v>-252.9639767046425</c:v>
                </c:pt>
                <c:pt idx="657">
                  <c:v>-254.20138878660276</c:v>
                </c:pt>
                <c:pt idx="658">
                  <c:v>-255.4292301430236</c:v>
                </c:pt>
                <c:pt idx="659">
                  <c:v>-256.64745454546915</c:v>
                </c:pt>
                <c:pt idx="660">
                  <c:v>-257.8560161275833</c:v>
                </c:pt>
                <c:pt idx="661">
                  <c:v>-259.05486938681696</c:v>
                </c:pt>
                <c:pt idx="662">
                  <c:v>-260.24396918614082</c:v>
                </c:pt>
                <c:pt idx="663">
                  <c:v>-261.42327075574519</c:v>
                </c:pt>
                <c:pt idx="664">
                  <c:v>-262.59272969472534</c:v>
                </c:pt>
                <c:pt idx="665">
                  <c:v>-263.75230197275312</c:v>
                </c:pt>
                <c:pt idx="666">
                  <c:v>-264.9019439317351</c:v>
                </c:pt>
                <c:pt idx="667">
                  <c:v>-266.04161228745579</c:v>
                </c:pt>
                <c:pt idx="668">
                  <c:v>-267.17126413120781</c:v>
                </c:pt>
                <c:pt idx="669">
                  <c:v>-268.29085693140695</c:v>
                </c:pt>
                <c:pt idx="670">
                  <c:v>-269.40034853519381</c:v>
                </c:pt>
                <c:pt idx="671">
                  <c:v>-270.49969717002074</c:v>
                </c:pt>
                <c:pt idx="672">
                  <c:v>-271.58886144522467</c:v>
                </c:pt>
                <c:pt idx="673">
                  <c:v>-272.66780035358511</c:v>
                </c:pt>
                <c:pt idx="674">
                  <c:v>-273.73647327286881</c:v>
                </c:pt>
                <c:pt idx="675">
                  <c:v>-274.79483996735837</c:v>
                </c:pt>
                <c:pt idx="676">
                  <c:v>-275.84286058936772</c:v>
                </c:pt>
                <c:pt idx="677">
                  <c:v>-276.88049568074217</c:v>
                </c:pt>
                <c:pt idx="678">
                  <c:v>-277.9077061743439</c:v>
                </c:pt>
                <c:pt idx="679">
                  <c:v>-278.92445339552307</c:v>
                </c:pt>
                <c:pt idx="680">
                  <c:v>-279.93069906357385</c:v>
                </c:pt>
                <c:pt idx="681">
                  <c:v>-280.92640529317561</c:v>
                </c:pt>
                <c:pt idx="682">
                  <c:v>-281.91153459581938</c:v>
                </c:pt>
                <c:pt idx="683">
                  <c:v>-282.88604988121926</c:v>
                </c:pt>
                <c:pt idx="684">
                  <c:v>-283.84991445870901</c:v>
                </c:pt>
                <c:pt idx="685">
                  <c:v>-284.80309203862328</c:v>
                </c:pt>
                <c:pt idx="686">
                  <c:v>-285.74554673366396</c:v>
                </c:pt>
                <c:pt idx="687">
                  <c:v>-286.67724306025144</c:v>
                </c:pt>
                <c:pt idx="688">
                  <c:v>-287.5981459398605</c:v>
                </c:pt>
                <c:pt idx="689">
                  <c:v>-288.5082207003411</c:v>
                </c:pt>
                <c:pt idx="690">
                  <c:v>-289.40743307722357</c:v>
                </c:pt>
                <c:pt idx="691">
                  <c:v>-290.29574921500898</c:v>
                </c:pt>
                <c:pt idx="692">
                  <c:v>-291.17313566844359</c:v>
                </c:pt>
                <c:pt idx="693">
                  <c:v>-292.03955940377813</c:v>
                </c:pt>
                <c:pt idx="694">
                  <c:v>-292.89498780001151</c:v>
                </c:pt>
                <c:pt idx="695">
                  <c:v>-293.73938865011917</c:v>
                </c:pt>
                <c:pt idx="696">
                  <c:v>-294.57273016226532</c:v>
                </c:pt>
                <c:pt idx="697">
                  <c:v>-295.39498096100027</c:v>
                </c:pt>
                <c:pt idx="698">
                  <c:v>-296.20611008844156</c:v>
                </c:pt>
                <c:pt idx="699">
                  <c:v>-297.00608700543955</c:v>
                </c:pt>
                <c:pt idx="700">
                  <c:v>-297.79488159272717</c:v>
                </c:pt>
                <c:pt idx="701">
                  <c:v>-298.57246415205395</c:v>
                </c:pt>
                <c:pt idx="702">
                  <c:v>-299.33880540730439</c:v>
                </c:pt>
                <c:pt idx="703">
                  <c:v>-300.09387650559967</c:v>
                </c:pt>
                <c:pt idx="704">
                  <c:v>-300.83764901838452</c:v>
                </c:pt>
                <c:pt idx="705">
                  <c:v>-301.57009494249735</c:v>
                </c:pt>
                <c:pt idx="706">
                  <c:v>-302.29118670122438</c:v>
                </c:pt>
                <c:pt idx="707">
                  <c:v>-303.00089714533829</c:v>
                </c:pt>
                <c:pt idx="708">
                  <c:v>-303.69919955412001</c:v>
                </c:pt>
                <c:pt idx="709">
                  <c:v>-304.38606763636517</c:v>
                </c:pt>
                <c:pt idx="710">
                  <c:v>-305.0614755313735</c:v>
                </c:pt>
                <c:pt idx="711">
                  <c:v>-305.72539780992287</c:v>
                </c:pt>
                <c:pt idx="712">
                  <c:v>-306.37780947522657</c:v>
                </c:pt>
                <c:pt idx="713">
                  <c:v>-307.0186859638743</c:v>
                </c:pt>
                <c:pt idx="714">
                  <c:v>-307.64800314675728</c:v>
                </c:pt>
                <c:pt idx="715">
                  <c:v>-308.2657373299765</c:v>
                </c:pt>
                <c:pt idx="716">
                  <c:v>-308.87186525573486</c:v>
                </c:pt>
                <c:pt idx="717">
                  <c:v>-309.46636410321275</c:v>
                </c:pt>
                <c:pt idx="718">
                  <c:v>-310.04921148942759</c:v>
                </c:pt>
                <c:pt idx="719">
                  <c:v>-310.62038547007592</c:v>
                </c:pt>
                <c:pt idx="720">
                  <c:v>-311.17986454036026</c:v>
                </c:pt>
                <c:pt idx="721">
                  <c:v>-311.7276276357984</c:v>
                </c:pt>
                <c:pt idx="722">
                  <c:v>-312.2636541330167</c:v>
                </c:pt>
                <c:pt idx="723">
                  <c:v>-312.78792385052623</c:v>
                </c:pt>
                <c:pt idx="724">
                  <c:v>-313.30041704948292</c:v>
                </c:pt>
                <c:pt idx="725">
                  <c:v>-313.8011144344307</c:v>
                </c:pt>
                <c:pt idx="726">
                  <c:v>-314.28999715402779</c:v>
                </c:pt>
                <c:pt idx="727">
                  <c:v>-314.76704680175663</c:v>
                </c:pt>
                <c:pt idx="728">
                  <c:v>-315.23224541661676</c:v>
                </c:pt>
                <c:pt idx="729">
                  <c:v>-315.6855754838013</c:v>
                </c:pt>
                <c:pt idx="730">
                  <c:v>-316.12701993535597</c:v>
                </c:pt>
                <c:pt idx="731">
                  <c:v>-316.55656215082212</c:v>
                </c:pt>
                <c:pt idx="732">
                  <c:v>-316.97418595786223</c:v>
                </c:pt>
                <c:pt idx="733">
                  <c:v>-317.3798756328689</c:v>
                </c:pt>
                <c:pt idx="734">
                  <c:v>-317.77361590155687</c:v>
                </c:pt>
                <c:pt idx="735">
                  <c:v>-318.15539193953799</c:v>
                </c:pt>
                <c:pt idx="736">
                  <c:v>-318.52518937287954</c:v>
                </c:pt>
                <c:pt idx="737">
                  <c:v>-318.88299427864513</c:v>
                </c:pt>
                <c:pt idx="738">
                  <c:v>-319.22879318541925</c:v>
                </c:pt>
                <c:pt idx="739">
                  <c:v>-319.56257307381424</c:v>
                </c:pt>
                <c:pt idx="740">
                  <c:v>-319.88432137696043</c:v>
                </c:pt>
                <c:pt idx="741">
                  <c:v>-320.19402598097957</c:v>
                </c:pt>
                <c:pt idx="742">
                  <c:v>-320.49167522544059</c:v>
                </c:pt>
                <c:pt idx="743">
                  <c:v>-320.77725790379867</c:v>
                </c:pt>
                <c:pt idx="744">
                  <c:v>-321.05076326381754</c:v>
                </c:pt>
                <c:pt idx="745">
                  <c:v>-321.31218100797378</c:v>
                </c:pt>
                <c:pt idx="746">
                  <c:v>-321.56150129384491</c:v>
                </c:pt>
                <c:pt idx="747">
                  <c:v>-321.79871473447963</c:v>
                </c:pt>
                <c:pt idx="748">
                  <c:v>-322.02381239875166</c:v>
                </c:pt>
                <c:pt idx="749">
                  <c:v>-322.23678581169554</c:v>
                </c:pt>
                <c:pt idx="750">
                  <c:v>-322.4376269548261</c:v>
                </c:pt>
                <c:pt idx="751">
                  <c:v>-322.62632826644011</c:v>
                </c:pt>
                <c:pt idx="752">
                  <c:v>-322.80288264190108</c:v>
                </c:pt>
                <c:pt idx="753">
                  <c:v>-322.96728343390674</c:v>
                </c:pt>
                <c:pt idx="754">
                  <c:v>-323.11952445273931</c:v>
                </c:pt>
                <c:pt idx="755">
                  <c:v>-323.25959996649846</c:v>
                </c:pt>
                <c:pt idx="756">
                  <c:v>-323.38750470131737</c:v>
                </c:pt>
                <c:pt idx="757">
                  <c:v>-323.50323384156093</c:v>
                </c:pt>
                <c:pt idx="758">
                  <c:v>-323.60678303000736</c:v>
                </c:pt>
                <c:pt idx="759">
                  <c:v>-323.69814836801208</c:v>
                </c:pt>
                <c:pt idx="760">
                  <c:v>-323.77732641565456</c:v>
                </c:pt>
                <c:pt idx="761">
                  <c:v>-323.84431419186785</c:v>
                </c:pt>
                <c:pt idx="762">
                  <c:v>-323.89910917455074</c:v>
                </c:pt>
                <c:pt idx="763">
                  <c:v>-323.94170930066286</c:v>
                </c:pt>
                <c:pt idx="764">
                  <c:v>-323.97211296630223</c:v>
                </c:pt>
                <c:pt idx="765">
                  <c:v>-323.99031902676563</c:v>
                </c:pt>
                <c:pt idx="766">
                  <c:v>-323.99632679659175</c:v>
                </c:pt>
                <c:pt idx="767">
                  <c:v>-323.99013604958708</c:v>
                </c:pt>
                <c:pt idx="768">
                  <c:v>-323.97174701883432</c:v>
                </c:pt>
                <c:pt idx="769">
                  <c:v>-323.94116039668353</c:v>
                </c:pt>
                <c:pt idx="770">
                  <c:v>-323.89837733472626</c:v>
                </c:pt>
                <c:pt idx="771">
                  <c:v>-323.84339944375216</c:v>
                </c:pt>
                <c:pt idx="772">
                  <c:v>-323.77622879368812</c:v>
                </c:pt>
                <c:pt idx="773">
                  <c:v>-323.69686791352052</c:v>
                </c:pt>
                <c:pt idx="774">
                  <c:v>-323.60531979119997</c:v>
                </c:pt>
                <c:pt idx="775">
                  <c:v>-323.50158787352893</c:v>
                </c:pt>
                <c:pt idx="776">
                  <c:v>-323.38567606603175</c:v>
                </c:pt>
                <c:pt idx="777">
                  <c:v>-323.25758873280768</c:v>
                </c:pt>
                <c:pt idx="778">
                  <c:v>-323.11733069636659</c:v>
                </c:pt>
                <c:pt idx="779">
                  <c:v>-322.96490723744739</c:v>
                </c:pt>
                <c:pt idx="780">
                  <c:v>-322.80032409481936</c:v>
                </c:pt>
                <c:pt idx="781">
                  <c:v>-322.62358746506567</c:v>
                </c:pt>
                <c:pt idx="782">
                  <c:v>-322.43470400235066</c:v>
                </c:pt>
                <c:pt idx="783">
                  <c:v>-322.23368081816869</c:v>
                </c:pt>
                <c:pt idx="784">
                  <c:v>-322.02052548107696</c:v>
                </c:pt>
                <c:pt idx="785">
                  <c:v>-321.79524601641009</c:v>
                </c:pt>
                <c:pt idx="786">
                  <c:v>-321.5578509059784</c:v>
                </c:pt>
                <c:pt idx="787">
                  <c:v>-321.30834908774801</c:v>
                </c:pt>
                <c:pt idx="788">
                  <c:v>-321.04674995550494</c:v>
                </c:pt>
                <c:pt idx="789">
                  <c:v>-320.77306335850096</c:v>
                </c:pt>
                <c:pt idx="790">
                  <c:v>-320.48729960108307</c:v>
                </c:pt>
                <c:pt idx="791">
                  <c:v>-320.18946944230532</c:v>
                </c:pt>
                <c:pt idx="792">
                  <c:v>-319.87958409552391</c:v>
                </c:pt>
                <c:pt idx="793">
                  <c:v>-319.55765522797486</c:v>
                </c:pt>
                <c:pt idx="794">
                  <c:v>-319.22369496033474</c:v>
                </c:pt>
                <c:pt idx="795">
                  <c:v>-318.87771586626457</c:v>
                </c:pt>
                <c:pt idx="796">
                  <c:v>-318.51973097193599</c:v>
                </c:pt>
                <c:pt idx="797">
                  <c:v>-318.14975375554127</c:v>
                </c:pt>
                <c:pt idx="798">
                  <c:v>-317.76779814678548</c:v>
                </c:pt>
                <c:pt idx="799">
                  <c:v>-317.37387852636238</c:v>
                </c:pt>
                <c:pt idx="800">
                  <c:v>-316.96800972541257</c:v>
                </c:pt>
                <c:pt idx="801">
                  <c:v>-316.55020702496557</c:v>
                </c:pt>
                <c:pt idx="802">
                  <c:v>-316.12048615536418</c:v>
                </c:pt>
                <c:pt idx="803">
                  <c:v>-315.67886329567204</c:v>
                </c:pt>
                <c:pt idx="804">
                  <c:v>-315.2253550730652</c:v>
                </c:pt>
                <c:pt idx="805">
                  <c:v>-314.75997856220528</c:v>
                </c:pt>
                <c:pt idx="806">
                  <c:v>-314.28275128459711</c:v>
                </c:pt>
                <c:pt idx="807">
                  <c:v>-313.79369120792887</c:v>
                </c:pt>
                <c:pt idx="808">
                  <c:v>-313.29281674539573</c:v>
                </c:pt>
                <c:pt idx="809">
                  <c:v>-312.78014675500634</c:v>
                </c:pt>
                <c:pt idx="810">
                  <c:v>-312.25570053887321</c:v>
                </c:pt>
                <c:pt idx="811">
                  <c:v>-311.71949784248545</c:v>
                </c:pt>
                <c:pt idx="812">
                  <c:v>-311.17155885396585</c:v>
                </c:pt>
                <c:pt idx="813">
                  <c:v>-310.61190420331059</c:v>
                </c:pt>
                <c:pt idx="814">
                  <c:v>-310.04055496161249</c:v>
                </c:pt>
                <c:pt idx="815">
                  <c:v>-309.45753264026774</c:v>
                </c:pt>
                <c:pt idx="816">
                  <c:v>-308.86285919016586</c:v>
                </c:pt>
                <c:pt idx="817">
                  <c:v>-308.25655700086349</c:v>
                </c:pt>
                <c:pt idx="818">
                  <c:v>-307.63864889974121</c:v>
                </c:pt>
                <c:pt idx="819">
                  <c:v>-307.00915815114411</c:v>
                </c:pt>
                <c:pt idx="820">
                  <c:v>-306.36810845550605</c:v>
                </c:pt>
                <c:pt idx="821">
                  <c:v>-305.71552394845713</c:v>
                </c:pt>
                <c:pt idx="822">
                  <c:v>-305.05142919991505</c:v>
                </c:pt>
                <c:pt idx="823">
                  <c:v>-304.37584921316011</c:v>
                </c:pt>
                <c:pt idx="824">
                  <c:v>-303.68880942389376</c:v>
                </c:pt>
                <c:pt idx="825">
                  <c:v>-302.99033569928088</c:v>
                </c:pt>
                <c:pt idx="826">
                  <c:v>-302.28045433697616</c:v>
                </c:pt>
                <c:pt idx="827">
                  <c:v>-301.55919206413364</c:v>
                </c:pt>
                <c:pt idx="828">
                  <c:v>-300.82657603640058</c:v>
                </c:pt>
                <c:pt idx="829">
                  <c:v>-300.08263383689513</c:v>
                </c:pt>
                <c:pt idx="830">
                  <c:v>-299.32739347516758</c:v>
                </c:pt>
                <c:pt idx="831">
                  <c:v>-298.5608833861462</c:v>
                </c:pt>
                <c:pt idx="832">
                  <c:v>-297.78313242906614</c:v>
                </c:pt>
                <c:pt idx="833">
                  <c:v>-296.9941698863833</c:v>
                </c:pt>
                <c:pt idx="834">
                  <c:v>-296.19402546267168</c:v>
                </c:pt>
                <c:pt idx="835">
                  <c:v>-295.38272928350494</c:v>
                </c:pt>
                <c:pt idx="836">
                  <c:v>-294.5603118943223</c:v>
                </c:pt>
                <c:pt idx="837">
                  <c:v>-293.72680425927831</c:v>
                </c:pt>
                <c:pt idx="838">
                  <c:v>-292.88223776007737</c:v>
                </c:pt>
                <c:pt idx="839">
                  <c:v>-292.0266441947918</c:v>
                </c:pt>
                <c:pt idx="840">
                  <c:v>-291.16005577666493</c:v>
                </c:pt>
                <c:pt idx="841">
                  <c:v>-290.28250513289811</c:v>
                </c:pt>
                <c:pt idx="842">
                  <c:v>-289.39402530342244</c:v>
                </c:pt>
                <c:pt idx="843">
                  <c:v>-288.49464973965468</c:v>
                </c:pt>
                <c:pt idx="844">
                  <c:v>-287.5844123032378</c:v>
                </c:pt>
                <c:pt idx="845">
                  <c:v>-286.66334726476617</c:v>
                </c:pt>
                <c:pt idx="846">
                  <c:v>-285.73148930249516</c:v>
                </c:pt>
                <c:pt idx="847">
                  <c:v>-284.78887350103565</c:v>
                </c:pt>
                <c:pt idx="848">
                  <c:v>-283.83553535003296</c:v>
                </c:pt>
                <c:pt idx="849">
                  <c:v>-282.87151074283065</c:v>
                </c:pt>
                <c:pt idx="850">
                  <c:v>-281.89683597511925</c:v>
                </c:pt>
                <c:pt idx="851">
                  <c:v>-280.91154774356949</c:v>
                </c:pt>
                <c:pt idx="852">
                  <c:v>-279.91568314445107</c:v>
                </c:pt>
                <c:pt idx="853">
                  <c:v>-278.90927967223553</c:v>
                </c:pt>
                <c:pt idx="854">
                  <c:v>-277.89237521818478</c:v>
                </c:pt>
                <c:pt idx="855">
                  <c:v>-276.86500806892468</c:v>
                </c:pt>
                <c:pt idx="856">
                  <c:v>-275.82721690500301</c:v>
                </c:pt>
                <c:pt idx="857">
                  <c:v>-274.77904079943386</c:v>
                </c:pt>
                <c:pt idx="858">
                  <c:v>-273.7205192162258</c:v>
                </c:pt>
                <c:pt idx="859">
                  <c:v>-272.65169200889665</c:v>
                </c:pt>
                <c:pt idx="860">
                  <c:v>-271.57259941897257</c:v>
                </c:pt>
                <c:pt idx="861">
                  <c:v>-270.48328207447321</c:v>
                </c:pt>
                <c:pt idx="862">
                  <c:v>-269.38378098838183</c:v>
                </c:pt>
                <c:pt idx="863">
                  <c:v>-268.27413755710154</c:v>
                </c:pt>
                <c:pt idx="864">
                  <c:v>-267.15439355889623</c:v>
                </c:pt>
                <c:pt idx="865">
                  <c:v>-266.02459115231801</c:v>
                </c:pt>
                <c:pt idx="866">
                  <c:v>-264.88477287461973</c:v>
                </c:pt>
                <c:pt idx="867">
                  <c:v>-263.73498164015336</c:v>
                </c:pt>
                <c:pt idx="868">
                  <c:v>-262.57526073875465</c:v>
                </c:pt>
                <c:pt idx="869">
                  <c:v>-261.4056538341128</c:v>
                </c:pt>
                <c:pt idx="870">
                  <c:v>-260.22620496212676</c:v>
                </c:pt>
                <c:pt idx="871">
                  <c:v>-259.03695852924733</c:v>
                </c:pt>
                <c:pt idx="872">
                  <c:v>-257.83795931080493</c:v>
                </c:pt>
                <c:pt idx="873">
                  <c:v>-256.62925244932421</c:v>
                </c:pt>
                <c:pt idx="874">
                  <c:v>-255.41088345282418</c:v>
                </c:pt>
                <c:pt idx="875">
                  <c:v>-254.18289819310482</c:v>
                </c:pt>
                <c:pt idx="876">
                  <c:v>-252.94534290402009</c:v>
                </c:pt>
                <c:pt idx="877">
                  <c:v>-251.69826417973724</c:v>
                </c:pt>
                <c:pt idx="878">
                  <c:v>-250.44170897298238</c:v>
                </c:pt>
                <c:pt idx="879">
                  <c:v>-249.17572459327283</c:v>
                </c:pt>
                <c:pt idx="880">
                  <c:v>-247.90035870513594</c:v>
                </c:pt>
                <c:pt idx="881">
                  <c:v>-246.61565932631433</c:v>
                </c:pt>
                <c:pt idx="882">
                  <c:v>-245.32167482595827</c:v>
                </c:pt>
                <c:pt idx="883">
                  <c:v>-244.01845392280435</c:v>
                </c:pt>
                <c:pt idx="884">
                  <c:v>-242.7060456833413</c:v>
                </c:pt>
                <c:pt idx="885">
                  <c:v>-241.38449951996262</c:v>
                </c:pt>
                <c:pt idx="886">
                  <c:v>-240.05386518910623</c:v>
                </c:pt>
                <c:pt idx="887">
                  <c:v>-238.71419278938112</c:v>
                </c:pt>
                <c:pt idx="888">
                  <c:v>-237.36553275968103</c:v>
                </c:pt>
                <c:pt idx="889">
                  <c:v>-236.0079358772856</c:v>
                </c:pt>
                <c:pt idx="890">
                  <c:v>-234.64145325594842</c:v>
                </c:pt>
                <c:pt idx="891">
                  <c:v>-233.26613634397268</c:v>
                </c:pt>
                <c:pt idx="892">
                  <c:v>-231.8820369222741</c:v>
                </c:pt>
                <c:pt idx="893">
                  <c:v>-230.48920710243146</c:v>
                </c:pt>
                <c:pt idx="894">
                  <c:v>-229.08769932472441</c:v>
                </c:pt>
                <c:pt idx="895">
                  <c:v>-227.67756635615928</c:v>
                </c:pt>
                <c:pt idx="896">
                  <c:v>-226.25886128848222</c:v>
                </c:pt>
                <c:pt idx="897">
                  <c:v>-224.83163753618049</c:v>
                </c:pt>
                <c:pt idx="898">
                  <c:v>-223.39594883447114</c:v>
                </c:pt>
                <c:pt idx="899">
                  <c:v>-221.95184923727808</c:v>
                </c:pt>
                <c:pt idx="900">
                  <c:v>-220.49939311519688</c:v>
                </c:pt>
                <c:pt idx="901">
                  <c:v>-219.03863515344767</c:v>
                </c:pt>
                <c:pt idx="902">
                  <c:v>-217.56963034981618</c:v>
                </c:pt>
                <c:pt idx="903">
                  <c:v>-216.09243401258331</c:v>
                </c:pt>
                <c:pt idx="904">
                  <c:v>-214.60710175844241</c:v>
                </c:pt>
                <c:pt idx="905">
                  <c:v>-213.11368951040564</c:v>
                </c:pt>
                <c:pt idx="906">
                  <c:v>-211.61225349569821</c:v>
                </c:pt>
                <c:pt idx="907">
                  <c:v>-210.10285024364151</c:v>
                </c:pt>
                <c:pt idx="908">
                  <c:v>-208.58553658352488</c:v>
                </c:pt>
                <c:pt idx="909">
                  <c:v>-207.06036964246567</c:v>
                </c:pt>
                <c:pt idx="910">
                  <c:v>-205.52740684325883</c:v>
                </c:pt>
                <c:pt idx="911">
                  <c:v>-203.98670590221454</c:v>
                </c:pt>
                <c:pt idx="912">
                  <c:v>-202.43832482698534</c:v>
                </c:pt>
                <c:pt idx="913">
                  <c:v>-200.88232191438217</c:v>
                </c:pt>
                <c:pt idx="914">
                  <c:v>-199.31875574817948</c:v>
                </c:pt>
                <c:pt idx="915">
                  <c:v>-197.74768519690943</c:v>
                </c:pt>
                <c:pt idx="916">
                  <c:v>-196.16916941164561</c:v>
                </c:pt>
                <c:pt idx="917">
                  <c:v>-194.58326782377594</c:v>
                </c:pt>
                <c:pt idx="918">
                  <c:v>-192.99004014276497</c:v>
                </c:pt>
                <c:pt idx="919">
                  <c:v>-191.38954635390598</c:v>
                </c:pt>
                <c:pt idx="920">
                  <c:v>-189.78184671606249</c:v>
                </c:pt>
                <c:pt idx="921">
                  <c:v>-188.16700175939937</c:v>
                </c:pt>
                <c:pt idx="922">
                  <c:v>-186.54507228310402</c:v>
                </c:pt>
                <c:pt idx="923">
                  <c:v>-184.9161193530972</c:v>
                </c:pt>
                <c:pt idx="924">
                  <c:v>-183.28020429973384</c:v>
                </c:pt>
                <c:pt idx="925">
                  <c:v>-181.6373887154941</c:v>
                </c:pt>
                <c:pt idx="926">
                  <c:v>-179.9877344526642</c:v>
                </c:pt>
                <c:pt idx="927">
                  <c:v>-178.33130362100783</c:v>
                </c:pt>
                <c:pt idx="928">
                  <c:v>-176.66815858542765</c:v>
                </c:pt>
                <c:pt idx="929">
                  <c:v>-174.99836196361724</c:v>
                </c:pt>
                <c:pt idx="930">
                  <c:v>-173.32197662370351</c:v>
                </c:pt>
                <c:pt idx="931">
                  <c:v>-171.63906568187971</c:v>
                </c:pt>
                <c:pt idx="932">
                  <c:v>-169.94969250002913</c:v>
                </c:pt>
                <c:pt idx="933">
                  <c:v>-168.2539206833396</c:v>
                </c:pt>
                <c:pt idx="934">
                  <c:v>-166.55181407790849</c:v>
                </c:pt>
                <c:pt idx="935">
                  <c:v>-164.84343676833907</c:v>
                </c:pt>
                <c:pt idx="936">
                  <c:v>-163.12885307532781</c:v>
                </c:pt>
                <c:pt idx="937">
                  <c:v>-161.40812755324239</c:v>
                </c:pt>
                <c:pt idx="938">
                  <c:v>-159.68132498769154</c:v>
                </c:pt>
                <c:pt idx="939">
                  <c:v>-157.94851039308563</c:v>
                </c:pt>
                <c:pt idx="940">
                  <c:v>-156.209749010189</c:v>
                </c:pt>
                <c:pt idx="941">
                  <c:v>-154.46510630366359</c:v>
                </c:pt>
                <c:pt idx="942">
                  <c:v>-152.71464795960412</c:v>
                </c:pt>
                <c:pt idx="943">
                  <c:v>-150.95843988306504</c:v>
                </c:pt>
                <c:pt idx="944">
                  <c:v>-149.19654819557931</c:v>
                </c:pt>
                <c:pt idx="945">
                  <c:v>-147.42903923266871</c:v>
                </c:pt>
                <c:pt idx="946">
                  <c:v>-145.65597954134645</c:v>
                </c:pt>
                <c:pt idx="947">
                  <c:v>-143.87743587761153</c:v>
                </c:pt>
                <c:pt idx="948">
                  <c:v>-142.09347520393558</c:v>
                </c:pt>
                <c:pt idx="949">
                  <c:v>-140.30416468674144</c:v>
                </c:pt>
                <c:pt idx="950">
                  <c:v>-138.50957169387459</c:v>
                </c:pt>
                <c:pt idx="951">
                  <c:v>-136.7097637920665</c:v>
                </c:pt>
                <c:pt idx="952">
                  <c:v>-134.90480874439092</c:v>
                </c:pt>
                <c:pt idx="953">
                  <c:v>-133.09477450771249</c:v>
                </c:pt>
                <c:pt idx="954">
                  <c:v>-131.27972923012823</c:v>
                </c:pt>
                <c:pt idx="955">
                  <c:v>-129.45974124840163</c:v>
                </c:pt>
                <c:pt idx="956">
                  <c:v>-127.63487908538988</c:v>
                </c:pt>
                <c:pt idx="957">
                  <c:v>-125.80521144746393</c:v>
                </c:pt>
                <c:pt idx="958">
                  <c:v>-123.97080722192162</c:v>
                </c:pt>
                <c:pt idx="959">
                  <c:v>-122.13173547439418</c:v>
                </c:pt>
                <c:pt idx="960">
                  <c:v>-120.28806544624582</c:v>
                </c:pt>
                <c:pt idx="961">
                  <c:v>-118.4398665519668</c:v>
                </c:pt>
                <c:pt idx="962">
                  <c:v>-116.58720837655993</c:v>
                </c:pt>
                <c:pt idx="963">
                  <c:v>-114.73016067292076</c:v>
                </c:pt>
                <c:pt idx="964">
                  <c:v>-112.86879335921131</c:v>
                </c:pt>
                <c:pt idx="965">
                  <c:v>-111.00317651622761</c:v>
                </c:pt>
                <c:pt idx="966">
                  <c:v>-109.13338038476125</c:v>
                </c:pt>
                <c:pt idx="967">
                  <c:v>-107.25947536295473</c:v>
                </c:pt>
                <c:pt idx="968">
                  <c:v>-105.38153200365095</c:v>
                </c:pt>
                <c:pt idx="969">
                  <c:v>-103.49962101173691</c:v>
                </c:pt>
                <c:pt idx="970">
                  <c:v>-101.61381324148164</c:v>
                </c:pt>
                <c:pt idx="971">
                  <c:v>-99.724179693868592</c:v>
                </c:pt>
                <c:pt idx="972">
                  <c:v>-97.830791513922321</c:v>
                </c:pt>
                <c:pt idx="973">
                  <c:v>-95.933719988029978</c:v>
                </c:pt>
                <c:pt idx="974">
                  <c:v>-94.03303654125726</c:v>
                </c:pt>
                <c:pt idx="975">
                  <c:v>-92.128812734659348</c:v>
                </c:pt>
                <c:pt idx="976">
                  <c:v>-90.221120262586581</c:v>
                </c:pt>
                <c:pt idx="977">
                  <c:v>-88.310030949985105</c:v>
                </c:pt>
                <c:pt idx="978">
                  <c:v>-86.395616749692678</c:v>
                </c:pt>
                <c:pt idx="979">
                  <c:v>-84.477949739729709</c:v>
                </c:pt>
                <c:pt idx="980">
                  <c:v>-82.557102120585398</c:v>
                </c:pt>
                <c:pt idx="981">
                  <c:v>-80.633146212499426</c:v>
                </c:pt>
                <c:pt idx="982">
                  <c:v>-78.706154452739085</c:v>
                </c:pt>
                <c:pt idx="983">
                  <c:v>-76.776199392872002</c:v>
                </c:pt>
                <c:pt idx="984">
                  <c:v>-74.843353696034569</c:v>
                </c:pt>
                <c:pt idx="985">
                  <c:v>-72.90769013419613</c:v>
                </c:pt>
                <c:pt idx="986">
                  <c:v>-70.969281585419125</c:v>
                </c:pt>
                <c:pt idx="987">
                  <c:v>-69.028201031115245</c:v>
                </c:pt>
                <c:pt idx="988">
                  <c:v>-67.08452155329762</c:v>
                </c:pt>
                <c:pt idx="989">
                  <c:v>-65.138316331829316</c:v>
                </c:pt>
                <c:pt idx="990">
                  <c:v>-63.189658641668025</c:v>
                </c:pt>
                <c:pt idx="991">
                  <c:v>-61.238621850107386</c:v>
                </c:pt>
                <c:pt idx="992">
                  <c:v>-59.285279414014525</c:v>
                </c:pt>
                <c:pt idx="993">
                  <c:v>-57.329704877064543</c:v>
                </c:pt>
                <c:pt idx="994">
                  <c:v>-55.371971866971471</c:v>
                </c:pt>
                <c:pt idx="995">
                  <c:v>-53.41215409271625</c:v>
                </c:pt>
                <c:pt idx="996">
                  <c:v>-51.450325341771538</c:v>
                </c:pt>
                <c:pt idx="997">
                  <c:v>-49.486559477323603</c:v>
                </c:pt>
                <c:pt idx="998">
                  <c:v>-47.520930435491366</c:v>
                </c:pt>
                <c:pt idx="999">
                  <c:v>-45.553512222542722</c:v>
                </c:pt>
                <c:pt idx="1000">
                  <c:v>-43.5843789121081</c:v>
                </c:pt>
                <c:pt idx="1001">
                  <c:v>-41.613604642391707</c:v>
                </c:pt>
                <c:pt idx="1002">
                  <c:v>-39.641263613380104</c:v>
                </c:pt>
                <c:pt idx="1003">
                  <c:v>-37.667430084048632</c:v>
                </c:pt>
                <c:pt idx="1004">
                  <c:v>-35.692178369565504</c:v>
                </c:pt>
                <c:pt idx="1005">
                  <c:v>-33.715582838493866</c:v>
                </c:pt>
                <c:pt idx="1006">
                  <c:v>-31.737717909991751</c:v>
                </c:pt>
                <c:pt idx="1007">
                  <c:v>-29.758658051010258</c:v>
                </c:pt>
                <c:pt idx="1008">
                  <c:v>-27.778477773489811</c:v>
                </c:pt>
                <c:pt idx="1009">
                  <c:v>-25.797251631554772</c:v>
                </c:pt>
                <c:pt idx="1010">
                  <c:v>-23.815054218706489</c:v>
                </c:pt>
                <c:pt idx="1011">
                  <c:v>-21.83196016501482</c:v>
                </c:pt>
                <c:pt idx="1012">
                  <c:v>-19.848044134308299</c:v>
                </c:pt>
                <c:pt idx="1013">
                  <c:v>-17.863380821363045</c:v>
                </c:pt>
                <c:pt idx="1014">
                  <c:v>-15.878044949090471</c:v>
                </c:pt>
                <c:pt idx="1015">
                  <c:v>-13.892111265723964</c:v>
                </c:pt>
                <c:pt idx="1016">
                  <c:v>-11.905654542004608</c:v>
                </c:pt>
                <c:pt idx="1017">
                  <c:v>-9.9187495683660369</c:v>
                </c:pt>
                <c:pt idx="1018">
                  <c:v>-7.9314711521185748</c:v>
                </c:pt>
                <c:pt idx="1019">
                  <c:v>-5.9438941146327204</c:v>
                </c:pt>
                <c:pt idx="1020">
                  <c:v>-3.9560932885221165</c:v>
                </c:pt>
                <c:pt idx="1021">
                  <c:v>-1.9681435148260844</c:v>
                </c:pt>
                <c:pt idx="1022">
                  <c:v>1.9880359808154842E-2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D6-42DB-9D50-B512333C1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05424"/>
        <c:axId val="303563496"/>
      </c:lineChart>
      <c:lineChart>
        <c:grouping val="standard"/>
        <c:varyColors val="0"/>
        <c:ser>
          <c:idx val="1"/>
          <c:order val="1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'3-12'!$H$27:$H$1050</c:f>
              <c:numCache>
                <c:formatCode>0.0000</c:formatCode>
                <c:ptCount val="1024"/>
                <c:pt idx="0">
                  <c:v>0</c:v>
                </c:pt>
                <c:pt idx="1">
                  <c:v>0.18933375608479344</c:v>
                </c:pt>
                <c:pt idx="2">
                  <c:v>0.37866038372145583</c:v>
                </c:pt>
                <c:pt idx="3">
                  <c:v>0.56797275473024322</c:v>
                </c:pt>
                <c:pt idx="4">
                  <c:v>0.75726374146817632</c:v>
                </c:pt>
                <c:pt idx="5">
                  <c:v>0.94652621709739737</c:v>
                </c:pt>
                <c:pt idx="6">
                  <c:v>1.1357530558534958</c:v>
                </c:pt>
                <c:pt idx="7">
                  <c:v>1.3249371333137976</c:v>
                </c:pt>
                <c:pt idx="8">
                  <c:v>1.5140713266655956</c:v>
                </c:pt>
                <c:pt idx="9">
                  <c:v>1.7031485149743311</c:v>
                </c:pt>
                <c:pt idx="10">
                  <c:v>1.8921615794516922</c:v>
                </c:pt>
                <c:pt idx="11">
                  <c:v>2.0811034037236422</c:v>
                </c:pt>
                <c:pt idx="12">
                  <c:v>2.269966874098349</c:v>
                </c:pt>
                <c:pt idx="13">
                  <c:v>2.4587448798340183</c:v>
                </c:pt>
                <c:pt idx="14">
                  <c:v>2.6474303134066153</c:v>
                </c:pt>
                <c:pt idx="15">
                  <c:v>2.8360160707774602</c:v>
                </c:pt>
                <c:pt idx="16">
                  <c:v>3.0244950516607014</c:v>
                </c:pt>
                <c:pt idx="17">
                  <c:v>3.2128601597906408</c:v>
                </c:pt>
                <c:pt idx="18">
                  <c:v>3.4011043031889057</c:v>
                </c:pt>
                <c:pt idx="19">
                  <c:v>3.5892203944314693</c:v>
                </c:pt>
                <c:pt idx="20">
                  <c:v>3.777201350915488</c:v>
                </c:pt>
                <c:pt idx="21">
                  <c:v>3.9650400951259672</c:v>
                </c:pt>
                <c:pt idx="22">
                  <c:v>4.1527295549022263</c:v>
                </c:pt>
                <c:pt idx="23">
                  <c:v>4.3402626637041699</c:v>
                </c:pt>
                <c:pt idx="24">
                  <c:v>4.5276323608783438</c:v>
                </c:pt>
                <c:pt idx="25">
                  <c:v>4.7148315919237689</c:v>
                </c:pt>
                <c:pt idx="26">
                  <c:v>4.9018533087575449</c:v>
                </c:pt>
                <c:pt idx="27">
                  <c:v>5.0886904699802118</c:v>
                </c:pt>
                <c:pt idx="28">
                  <c:v>5.2753360411408607</c:v>
                </c:pt>
                <c:pt idx="29">
                  <c:v>5.4617829950019789</c:v>
                </c:pt>
                <c:pt idx="30">
                  <c:v>5.6480243118040327</c:v>
                </c:pt>
                <c:pt idx="31">
                  <c:v>5.8340529795297531</c:v>
                </c:pt>
                <c:pt idx="32">
                  <c:v>6.0198619941681484</c:v>
                </c:pt>
                <c:pt idx="33">
                  <c:v>6.2054443599782045</c:v>
                </c:pt>
                <c:pt idx="34">
                  <c:v>6.3907930897522718</c:v>
                </c:pt>
                <c:pt idx="35">
                  <c:v>6.5759012050791368</c:v>
                </c:pt>
                <c:pt idx="36">
                  <c:v>6.7607617366067636</c:v>
                </c:pt>
                <c:pt idx="37">
                  <c:v>6.9453677243046847</c:v>
                </c:pt>
                <c:pt idx="38">
                  <c:v>7.1297122177260546</c:v>
                </c:pt>
                <c:pt idx="39">
                  <c:v>7.3137882762693307</c:v>
                </c:pt>
                <c:pt idx="40">
                  <c:v>7.4975889694395885</c:v>
                </c:pt>
                <c:pt idx="41">
                  <c:v>7.6811073771094565</c:v>
                </c:pt>
                <c:pt idx="42">
                  <c:v>7.8643365897796587</c:v>
                </c:pt>
                <c:pt idx="43">
                  <c:v>8.0472697088391669</c:v>
                </c:pt>
                <c:pt idx="44">
                  <c:v>8.2298998468249209</c:v>
                </c:pt>
                <c:pt idx="45">
                  <c:v>8.4122201276811506</c:v>
                </c:pt>
                <c:pt idx="46">
                  <c:v>8.5942236870182622</c:v>
                </c:pt>
                <c:pt idx="47">
                  <c:v>8.7759036723712782</c:v>
                </c:pt>
                <c:pt idx="48">
                  <c:v>8.9572532434578402</c:v>
                </c:pt>
                <c:pt idx="49">
                  <c:v>9.1382655724357367</c:v>
                </c:pt>
                <c:pt idx="50">
                  <c:v>9.3189338441599858</c:v>
                </c:pt>
                <c:pt idx="51">
                  <c:v>9.4992512564394165</c:v>
                </c:pt>
                <c:pt idx="52">
                  <c:v>9.6792110202927759</c:v>
                </c:pt>
                <c:pt idx="53">
                  <c:v>9.858806360204337</c:v>
                </c:pt>
                <c:pt idx="54">
                  <c:v>10.038030514378992</c:v>
                </c:pt>
                <c:pt idx="55">
                  <c:v>10.216876734996841</c:v>
                </c:pt>
                <c:pt idx="56">
                  <c:v>10.395338288467251</c:v>
                </c:pt>
                <c:pt idx="57">
                  <c:v>10.573408455682367</c:v>
                </c:pt>
                <c:pt idx="58">
                  <c:v>10.751080532270096</c:v>
                </c:pt>
                <c:pt idx="59">
                  <c:v>10.928347828846526</c:v>
                </c:pt>
                <c:pt idx="60">
                  <c:v>11.105203671267779</c:v>
                </c:pt>
                <c:pt idx="61">
                  <c:v>11.281641400881288</c:v>
                </c:pt>
                <c:pt idx="62">
                  <c:v>11.457654374776526</c:v>
                </c:pt>
                <c:pt idx="63">
                  <c:v>11.63323596603507</c:v>
                </c:pt>
                <c:pt idx="64">
                  <c:v>11.808379563980136</c:v>
                </c:pt>
                <c:pt idx="65">
                  <c:v>11.983078574425461</c:v>
                </c:pt>
                <c:pt idx="66">
                  <c:v>12.157326419923576</c:v>
                </c:pt>
                <c:pt idx="67">
                  <c:v>12.331116540013454</c:v>
                </c:pt>
                <c:pt idx="68">
                  <c:v>12.504442391467499</c:v>
                </c:pt>
                <c:pt idx="69">
                  <c:v>12.677297448537919</c:v>
                </c:pt>
                <c:pt idx="70">
                  <c:v>12.849675203202398</c:v>
                </c:pt>
                <c:pt idx="71">
                  <c:v>13.021569165409151</c:v>
                </c:pt>
                <c:pt idx="72">
                  <c:v>13.192972863321248</c:v>
                </c:pt>
                <c:pt idx="73">
                  <c:v>13.363879843560298</c:v>
                </c:pt>
                <c:pt idx="74">
                  <c:v>13.534283671449415</c:v>
                </c:pt>
                <c:pt idx="75">
                  <c:v>13.704177931255495</c:v>
                </c:pt>
                <c:pt idx="76">
                  <c:v>13.87355622643074</c:v>
                </c:pt>
                <c:pt idx="77">
                  <c:v>14.042412179853519</c:v>
                </c:pt>
                <c:pt idx="78">
                  <c:v>14.210739434068458</c:v>
                </c:pt>
                <c:pt idx="79">
                  <c:v>14.37853165152579</c:v>
                </c:pt>
                <c:pt idx="80">
                  <c:v>14.545782514819987</c:v>
                </c:pt>
                <c:pt idx="81">
                  <c:v>14.712485726927582</c:v>
                </c:pt>
                <c:pt idx="82">
                  <c:v>14.878635011444279</c:v>
                </c:pt>
                <c:pt idx="83">
                  <c:v>15.044224112821242</c:v>
                </c:pt>
                <c:pt idx="84">
                  <c:v>15.209246796600635</c:v>
                </c:pt>
                <c:pt idx="85">
                  <c:v>15.373696849650329</c:v>
                </c:pt>
                <c:pt idx="86">
                  <c:v>20.603449835411265</c:v>
                </c:pt>
                <c:pt idx="87">
                  <c:v>20.819974056560429</c:v>
                </c:pt>
                <c:pt idx="88">
                  <c:v>21.035714402143917</c:v>
                </c:pt>
                <c:pt idx="89">
                  <c:v>21.250662749501007</c:v>
                </c:pt>
                <c:pt idx="90">
                  <c:v>21.464811005789844</c:v>
                </c:pt>
                <c:pt idx="91">
                  <c:v>21.678151108292152</c:v>
                </c:pt>
                <c:pt idx="92">
                  <c:v>21.890675024716764</c:v>
                </c:pt>
                <c:pt idx="93">
                  <c:v>22.102374753502069</c:v>
                </c:pt>
                <c:pt idx="94">
                  <c:v>22.313242324117255</c:v>
                </c:pt>
                <c:pt idx="95">
                  <c:v>22.523269797362417</c:v>
                </c:pt>
                <c:pt idx="96">
                  <c:v>22.732449265667448</c:v>
                </c:pt>
                <c:pt idx="97">
                  <c:v>22.940772853389777</c:v>
                </c:pt>
                <c:pt idx="98">
                  <c:v>23.148232717110879</c:v>
                </c:pt>
                <c:pt idx="99">
                  <c:v>23.354821045931587</c:v>
                </c:pt>
                <c:pt idx="100">
                  <c:v>23.560530061766165</c:v>
                </c:pt>
                <c:pt idx="101">
                  <c:v>23.765352019635177</c:v>
                </c:pt>
                <c:pt idx="102">
                  <c:v>23.969279207957044</c:v>
                </c:pt>
                <c:pt idx="103">
                  <c:v>24.172303948838447</c:v>
                </c:pt>
                <c:pt idx="104">
                  <c:v>24.374418598363338</c:v>
                </c:pt>
                <c:pt idx="105">
                  <c:v>24.575615546880769</c:v>
                </c:pt>
                <c:pt idx="106">
                  <c:v>24.775887219291398</c:v>
                </c:pt>
                <c:pt idx="107">
                  <c:v>24.975226075332692</c:v>
                </c:pt>
                <c:pt idx="108">
                  <c:v>25.173624609862792</c:v>
                </c:pt>
                <c:pt idx="109">
                  <c:v>25.371075353143127</c:v>
                </c:pt>
                <c:pt idx="110">
                  <c:v>25.56757087111961</c:v>
                </c:pt>
                <c:pt idx="111">
                  <c:v>25.763103765702553</c:v>
                </c:pt>
                <c:pt idx="112">
                  <c:v>25.957666675045211</c:v>
                </c:pt>
                <c:pt idx="113">
                  <c:v>26.151252273820948</c:v>
                </c:pt>
                <c:pt idx="114">
                  <c:v>26.343853273499025</c:v>
                </c:pt>
                <c:pt idx="115">
                  <c:v>26.535462422619027</c:v>
                </c:pt>
                <c:pt idx="116">
                  <c:v>26.7260725070639</c:v>
                </c:pt>
                <c:pt idx="117">
                  <c:v>26.915676350331534</c:v>
                </c:pt>
                <c:pt idx="118">
                  <c:v>27.104266813804962</c:v>
                </c:pt>
                <c:pt idx="119">
                  <c:v>27.291836797021148</c:v>
                </c:pt>
                <c:pt idx="120">
                  <c:v>27.478379237938309</c:v>
                </c:pt>
                <c:pt idx="121">
                  <c:v>27.663887113201802</c:v>
                </c:pt>
                <c:pt idx="122">
                  <c:v>27.848353438408573</c:v>
                </c:pt>
                <c:pt idx="123">
                  <c:v>28.031771268370079</c:v>
                </c:pt>
                <c:pt idx="124">
                  <c:v>28.214133697373818</c:v>
                </c:pt>
                <c:pt idx="125">
                  <c:v>28.395433859443298</c:v>
                </c:pt>
                <c:pt idx="126">
                  <c:v>28.575664928596595</c:v>
                </c:pt>
                <c:pt idx="127">
                  <c:v>28.754820119103268</c:v>
                </c:pt>
                <c:pt idx="128">
                  <c:v>28.932892685739919</c:v>
                </c:pt>
                <c:pt idx="129">
                  <c:v>29.109875924044122</c:v>
                </c:pt>
                <c:pt idx="130">
                  <c:v>29.285763170566824</c:v>
                </c:pt>
                <c:pt idx="131">
                  <c:v>29.460547803123291</c:v>
                </c:pt>
                <c:pt idx="132">
                  <c:v>29.634223241042346</c:v>
                </c:pt>
                <c:pt idx="133">
                  <c:v>29.806782945414213</c:v>
                </c:pt>
                <c:pt idx="134">
                  <c:v>29.978220419336658</c:v>
                </c:pt>
                <c:pt idx="135">
                  <c:v>30.148529208159623</c:v>
                </c:pt>
                <c:pt idx="136">
                  <c:v>30.317702899728229</c:v>
                </c:pt>
                <c:pt idx="137">
                  <c:v>30.485735124624199</c:v>
                </c:pt>
                <c:pt idx="138">
                  <c:v>30.652619556405682</c:v>
                </c:pt>
                <c:pt idx="139">
                  <c:v>30.818349911845424</c:v>
                </c:pt>
                <c:pt idx="140">
                  <c:v>30.982919951167339</c:v>
                </c:pt>
                <c:pt idx="141">
                  <c:v>31.146323478281463</c:v>
                </c:pt>
                <c:pt idx="142">
                  <c:v>31.308554341017178</c:v>
                </c:pt>
                <c:pt idx="143">
                  <c:v>31.469606431354908</c:v>
                </c:pt>
                <c:pt idx="144">
                  <c:v>31.629473685656048</c:v>
                </c:pt>
                <c:pt idx="145">
                  <c:v>31.788150084891267</c:v>
                </c:pt>
                <c:pt idx="146">
                  <c:v>31.945629654867144</c:v>
                </c:pt>
                <c:pt idx="147">
                  <c:v>32.101906466451069</c:v>
                </c:pt>
                <c:pt idx="148">
                  <c:v>32.256974635794506</c:v>
                </c:pt>
                <c:pt idx="149">
                  <c:v>32.41082832455448</c:v>
                </c:pt>
                <c:pt idx="150">
                  <c:v>32.563461740113446</c:v>
                </c:pt>
                <c:pt idx="151">
                  <c:v>32.714869135797329</c:v>
                </c:pt>
                <c:pt idx="152">
                  <c:v>32.865044811091913</c:v>
                </c:pt>
                <c:pt idx="153">
                  <c:v>33.013983111857499</c:v>
                </c:pt>
                <c:pt idx="154">
                  <c:v>33.161678430541684</c:v>
                </c:pt>
                <c:pt idx="155">
                  <c:v>33.308125206390621</c:v>
                </c:pt>
                <c:pt idx="156">
                  <c:v>33.453317925658261</c:v>
                </c:pt>
                <c:pt idx="157">
                  <c:v>33.597251121814033</c:v>
                </c:pt>
                <c:pt idx="158">
                  <c:v>33.739919375748613</c:v>
                </c:pt>
                <c:pt idx="159">
                  <c:v>33.881317315977952</c:v>
                </c:pt>
                <c:pt idx="160">
                  <c:v>34.021439618845548</c:v>
                </c:pt>
                <c:pt idx="161">
                  <c:v>34.160281008722862</c:v>
                </c:pt>
                <c:pt idx="162">
                  <c:v>34.297836258207944</c:v>
                </c:pt>
                <c:pt idx="163">
                  <c:v>34.434100188322233</c:v>
                </c:pt>
                <c:pt idx="164">
                  <c:v>34.5690676687056</c:v>
                </c:pt>
                <c:pt idx="165">
                  <c:v>34.702733617809407</c:v>
                </c:pt>
                <c:pt idx="166">
                  <c:v>34.835093003087955</c:v>
                </c:pt>
                <c:pt idx="167">
                  <c:v>34.966140841187865</c:v>
                </c:pt>
                <c:pt idx="168">
                  <c:v>35.09587219813573</c:v>
                </c:pt>
                <c:pt idx="169">
                  <c:v>35.224282189523883</c:v>
                </c:pt>
                <c:pt idx="170">
                  <c:v>35.351365980694304</c:v>
                </c:pt>
                <c:pt idx="171">
                  <c:v>35.477118786920641</c:v>
                </c:pt>
                <c:pt idx="172">
                  <c:v>35.60153587358834</c:v>
                </c:pt>
                <c:pt idx="173">
                  <c:v>35.724612556372897</c:v>
                </c:pt>
                <c:pt idx="174">
                  <c:v>35.846344201416301</c:v>
                </c:pt>
                <c:pt idx="175">
                  <c:v>35.966726225501368</c:v>
                </c:pt>
                <c:pt idx="176">
                  <c:v>36.085754096224434</c:v>
                </c:pt>
                <c:pt idx="177">
                  <c:v>36.203423332165904</c:v>
                </c:pt>
                <c:pt idx="178">
                  <c:v>36.319729503059023</c:v>
                </c:pt>
                <c:pt idx="179">
                  <c:v>36.434668229956671</c:v>
                </c:pt>
                <c:pt idx="180">
                  <c:v>36.548235185396223</c:v>
                </c:pt>
                <c:pt idx="181">
                  <c:v>36.660426093562478</c:v>
                </c:pt>
                <c:pt idx="182">
                  <c:v>36.771236730448656</c:v>
                </c:pt>
                <c:pt idx="183">
                  <c:v>36.880662924015439</c:v>
                </c:pt>
                <c:pt idx="184">
                  <c:v>36.988700554348</c:v>
                </c:pt>
                <c:pt idx="185">
                  <c:v>37.0953455538112</c:v>
                </c:pt>
                <c:pt idx="186">
                  <c:v>37.200593907202624</c:v>
                </c:pt>
                <c:pt idx="187">
                  <c:v>37.304441651903907</c:v>
                </c:pt>
                <c:pt idx="188">
                  <c:v>37.406884878029757</c:v>
                </c:pt>
                <c:pt idx="189">
                  <c:v>37.507919728575288</c:v>
                </c:pt>
                <c:pt idx="190">
                  <c:v>37.607542399561197</c:v>
                </c:pt>
                <c:pt idx="191">
                  <c:v>37.705749140176955</c:v>
                </c:pt>
                <c:pt idx="192">
                  <c:v>37.802536252922089</c:v>
                </c:pt>
                <c:pt idx="193">
                  <c:v>37.897900093745314</c:v>
                </c:pt>
                <c:pt idx="194">
                  <c:v>37.991837072181809</c:v>
                </c:pt>
                <c:pt idx="195">
                  <c:v>38.084343651488354</c:v>
                </c:pt>
                <c:pt idx="196">
                  <c:v>38.17541634877648</c:v>
                </c:pt>
                <c:pt idx="197">
                  <c:v>38.265051735143665</c:v>
                </c:pt>
                <c:pt idx="198">
                  <c:v>38.353246435802355</c:v>
                </c:pt>
                <c:pt idx="199">
                  <c:v>38.439997130207047</c:v>
                </c:pt>
                <c:pt idx="200">
                  <c:v>38.52530055217936</c:v>
                </c:pt>
                <c:pt idx="201">
                  <c:v>38.60915349003092</c:v>
                </c:pt>
                <c:pt idx="202">
                  <c:v>38.691552786684362</c:v>
                </c:pt>
                <c:pt idx="203">
                  <c:v>38.772495339792144</c:v>
                </c:pt>
                <c:pt idx="204">
                  <c:v>38.851978101853376</c:v>
                </c:pt>
                <c:pt idx="205">
                  <c:v>38.929998080328538</c:v>
                </c:pt>
                <c:pt idx="206">
                  <c:v>39.006552337752161</c:v>
                </c:pt>
                <c:pt idx="207">
                  <c:v>39.081637991843429</c:v>
                </c:pt>
                <c:pt idx="208">
                  <c:v>39.155252215614695</c:v>
                </c:pt>
                <c:pt idx="209">
                  <c:v>39.227392237477908</c:v>
                </c:pt>
                <c:pt idx="210">
                  <c:v>39.29805534134897</c:v>
                </c:pt>
                <c:pt idx="211">
                  <c:v>39.367238866749986</c:v>
                </c:pt>
                <c:pt idx="212">
                  <c:v>39.434940208909474</c:v>
                </c:pt>
                <c:pt idx="213">
                  <c:v>39.501156818860366</c:v>
                </c:pt>
                <c:pt idx="214">
                  <c:v>39.565886203536039</c:v>
                </c:pt>
                <c:pt idx="215">
                  <c:v>39.629125925864138</c:v>
                </c:pt>
                <c:pt idx="216">
                  <c:v>39.690873604858361</c:v>
                </c:pt>
                <c:pt idx="217">
                  <c:v>39.751126915708099</c:v>
                </c:pt>
                <c:pt idx="218">
                  <c:v>39.809883589865926</c:v>
                </c:pt>
                <c:pt idx="219">
                  <c:v>39.867141415133091</c:v>
                </c:pt>
                <c:pt idx="220">
                  <c:v>39.922898235742707</c:v>
                </c:pt>
                <c:pt idx="221">
                  <c:v>39.977151952440991</c:v>
                </c:pt>
                <c:pt idx="222">
                  <c:v>40.029900522566294</c:v>
                </c:pt>
                <c:pt idx="223">
                  <c:v>40.081141960125962</c:v>
                </c:pt>
                <c:pt idx="224">
                  <c:v>40.130874335871148</c:v>
                </c:pt>
                <c:pt idx="225">
                  <c:v>40.179095777369461</c:v>
                </c:pt>
                <c:pt idx="226">
                  <c:v>40.225804469075428</c:v>
                </c:pt>
                <c:pt idx="227">
                  <c:v>40.270998652398823</c:v>
                </c:pt>
                <c:pt idx="228">
                  <c:v>40.314676625770993</c:v>
                </c:pt>
                <c:pt idx="229">
                  <c:v>40.356836744708787</c:v>
                </c:pt>
                <c:pt idx="230">
                  <c:v>40.397477421876559</c:v>
                </c:pt>
                <c:pt idx="231">
                  <c:v>40.436597127145902</c:v>
                </c:pt>
                <c:pt idx="232">
                  <c:v>40.474194387653256</c:v>
                </c:pt>
                <c:pt idx="233">
                  <c:v>40.510267787855362</c:v>
                </c:pt>
                <c:pt idx="234">
                  <c:v>40.544815969582572</c:v>
                </c:pt>
                <c:pt idx="235">
                  <c:v>40.577837632089953</c:v>
                </c:pt>
                <c:pt idx="236">
                  <c:v>40.60933153210631</c:v>
                </c:pt>
                <c:pt idx="237">
                  <c:v>40.639296483880926</c:v>
                </c:pt>
                <c:pt idx="238">
                  <c:v>40.667731359228291</c:v>
                </c:pt>
                <c:pt idx="239">
                  <c:v>40.694635087570497</c:v>
                </c:pt>
                <c:pt idx="240">
                  <c:v>40.720006655977599</c:v>
                </c:pt>
                <c:pt idx="241">
                  <c:v>40.743845109205729</c:v>
                </c:pt>
                <c:pt idx="242">
                  <c:v>40.766149549733065</c:v>
                </c:pt>
                <c:pt idx="243">
                  <c:v>40.786919137793632</c:v>
                </c:pt>
                <c:pt idx="244">
                  <c:v>40.806153091408895</c:v>
                </c:pt>
                <c:pt idx="245">
                  <c:v>40.823850686417238</c:v>
                </c:pt>
                <c:pt idx="246">
                  <c:v>40.840011256501192</c:v>
                </c:pt>
                <c:pt idx="247">
                  <c:v>40.854634193212547</c:v>
                </c:pt>
                <c:pt idx="248">
                  <c:v>40.867718945995243</c:v>
                </c:pt>
                <c:pt idx="249">
                  <c:v>40.879265022206113</c:v>
                </c:pt>
                <c:pt idx="250">
                  <c:v>40.889271987133426</c:v>
                </c:pt>
                <c:pt idx="251">
                  <c:v>40.897739464013256</c:v>
                </c:pt>
                <c:pt idx="252">
                  <c:v>40.904667134043642</c:v>
                </c:pt>
                <c:pt idx="253">
                  <c:v>40.910054736396646</c:v>
                </c:pt>
                <c:pt idx="254">
                  <c:v>40.913902068228111</c:v>
                </c:pt>
                <c:pt idx="255">
                  <c:v>40.916208984685333</c:v>
                </c:pt>
                <c:pt idx="256">
                  <c:v>40.916975398912527</c:v>
                </c:pt>
                <c:pt idx="257">
                  <c:v>40.916201282054061</c:v>
                </c:pt>
                <c:pt idx="258">
                  <c:v>40.913886663255575</c:v>
                </c:pt>
                <c:pt idx="259">
                  <c:v>40.910031629662861</c:v>
                </c:pt>
                <c:pt idx="260">
                  <c:v>40.904636326418569</c:v>
                </c:pt>
                <c:pt idx="261">
                  <c:v>40.897700956656813</c:v>
                </c:pt>
                <c:pt idx="262">
                  <c:v>40.889225781495412</c:v>
                </c:pt>
                <c:pt idx="263">
                  <c:v>40.879211120026184</c:v>
                </c:pt>
                <c:pt idx="264">
                  <c:v>40.867657349302817</c:v>
                </c:pt>
                <c:pt idx="265">
                  <c:v>40.854564904326757</c:v>
                </c:pt>
                <c:pt idx="266">
                  <c:v>40.839934278030775</c:v>
                </c:pt>
                <c:pt idx="267">
                  <c:v>40.82376602126044</c:v>
                </c:pt>
                <c:pt idx="268">
                  <c:v>40.806060742753395</c:v>
                </c:pt>
                <c:pt idx="269">
                  <c:v>40.786819109116351</c:v>
                </c:pt>
                <c:pt idx="270">
                  <c:v>40.766041844800114</c:v>
                </c:pt>
                <c:pt idx="271">
                  <c:v>40.743729732072211</c:v>
                </c:pt>
                <c:pt idx="272">
                  <c:v>40.71988361098748</c:v>
                </c:pt>
                <c:pt idx="273">
                  <c:v>40.694504379356445</c:v>
                </c:pt>
                <c:pt idx="274">
                  <c:v>40.667592992711484</c:v>
                </c:pt>
                <c:pt idx="275">
                  <c:v>40.639150464270898</c:v>
                </c:pt>
                <c:pt idx="276">
                  <c:v>40.609177864900715</c:v>
                </c:pt>
                <c:pt idx="277">
                  <c:v>40.577676323074407</c:v>
                </c:pt>
                <c:pt idx="278">
                  <c:v>40.544647024830361</c:v>
                </c:pt>
                <c:pt idx="279">
                  <c:v>40.510091213727307</c:v>
                </c:pt>
                <c:pt idx="280">
                  <c:v>40.474010190797387</c:v>
                </c:pt>
                <c:pt idx="281">
                  <c:v>40.436405314497271</c:v>
                </c:pt>
                <c:pt idx="282">
                  <c:v>40.397278000656939</c:v>
                </c:pt>
                <c:pt idx="283">
                  <c:v>40.356629722426419</c:v>
                </c:pt>
                <c:pt idx="284">
                  <c:v>40.314462010220304</c:v>
                </c:pt>
                <c:pt idx="285">
                  <c:v>40.270776451660126</c:v>
                </c:pt>
                <c:pt idx="286">
                  <c:v>40.225574691514623</c:v>
                </c:pt>
                <c:pt idx="287">
                  <c:v>40.178858431637707</c:v>
                </c:pt>
                <c:pt idx="288">
                  <c:v>40.130629430904555</c:v>
                </c:pt>
                <c:pt idx="289">
                  <c:v>40.080889505145237</c:v>
                </c:pt>
                <c:pt idx="290">
                  <c:v>40.02964052707641</c:v>
                </c:pt>
                <c:pt idx="291">
                  <c:v>39.976884426230839</c:v>
                </c:pt>
                <c:pt idx="292">
                  <c:v>39.922623188884678</c:v>
                </c:pt>
                <c:pt idx="293">
                  <c:v>39.866858857982749</c:v>
                </c:pt>
                <c:pt idx="294">
                  <c:v>39.809593533061602</c:v>
                </c:pt>
                <c:pt idx="295">
                  <c:v>39.750829370170479</c:v>
                </c:pt>
                <c:pt idx="296">
                  <c:v>39.690568581790082</c:v>
                </c:pt>
                <c:pt idx="297">
                  <c:v>39.628813436749361</c:v>
                </c:pt>
                <c:pt idx="298">
                  <c:v>39.565566260140045</c:v>
                </c:pt>
                <c:pt idx="299">
                  <c:v>39.500829433229079</c:v>
                </c:pt>
                <c:pt idx="300">
                  <c:v>39.434605393369011</c:v>
                </c:pt>
                <c:pt idx="301">
                  <c:v>39.366896633906222</c:v>
                </c:pt>
                <c:pt idx="302">
                  <c:v>39.297705704087008</c:v>
                </c:pt>
                <c:pt idx="303">
                  <c:v>39.227035208961667</c:v>
                </c:pt>
                <c:pt idx="304">
                  <c:v>39.154887809286365</c:v>
                </c:pt>
                <c:pt idx="305">
                  <c:v>39.081266221422958</c:v>
                </c:pt>
                <c:pt idx="306">
                  <c:v>39.006173217236771</c:v>
                </c:pt>
                <c:pt idx="307">
                  <c:v>38.92961162399218</c:v>
                </c:pt>
                <c:pt idx="308">
                  <c:v>38.851584324246204</c:v>
                </c:pt>
                <c:pt idx="309">
                  <c:v>38.772094255739944</c:v>
                </c:pt>
                <c:pt idx="310">
                  <c:v>38.691144411288022</c:v>
                </c:pt>
                <c:pt idx="311">
                  <c:v>38.608737838665839</c:v>
                </c:pt>
                <c:pt idx="312">
                  <c:v>38.524877640494879</c:v>
                </c:pt>
                <c:pt idx="313">
                  <c:v>38.439566974125874</c:v>
                </c:pt>
                <c:pt idx="314">
                  <c:v>38.352809051519934</c:v>
                </c:pt>
                <c:pt idx="315">
                  <c:v>38.264607139127591</c:v>
                </c:pt>
                <c:pt idx="316">
                  <c:v>38.174964557765868</c:v>
                </c:pt>
                <c:pt idx="317">
                  <c:v>38.083884682493192</c:v>
                </c:pt>
                <c:pt idx="318">
                  <c:v>37.991370942482391</c:v>
                </c:pt>
                <c:pt idx="319">
                  <c:v>37.897426820891475</c:v>
                </c:pt>
                <c:pt idx="320">
                  <c:v>37.802055854732657</c:v>
                </c:pt>
                <c:pt idx="321">
                  <c:v>37.705261634738989</c:v>
                </c:pt>
                <c:pt idx="322">
                  <c:v>37.607047805229364</c:v>
                </c:pt>
                <c:pt idx="323">
                  <c:v>37.507418063971144</c:v>
                </c:pt>
                <c:pt idx="324">
                  <c:v>37.406376162041063</c:v>
                </c:pt>
                <c:pt idx="325">
                  <c:v>37.303925903683904</c:v>
                </c:pt>
                <c:pt idx="326">
                  <c:v>37.200071146169336</c:v>
                </c:pt>
                <c:pt idx="327">
                  <c:v>37.094815799646646</c:v>
                </c:pt>
                <c:pt idx="328">
                  <c:v>36.988163826997543</c:v>
                </c:pt>
                <c:pt idx="329">
                  <c:v>36.880119243686934</c:v>
                </c:pt>
                <c:pt idx="330">
                  <c:v>36.770686117611774</c:v>
                </c:pt>
                <c:pt idx="331">
                  <c:v>36.659868568947871</c:v>
                </c:pt>
                <c:pt idx="332">
                  <c:v>36.547670769994781</c:v>
                </c:pt>
                <c:pt idx="333">
                  <c:v>36.434096945018752</c:v>
                </c:pt>
                <c:pt idx="334">
                  <c:v>36.319151370093593</c:v>
                </c:pt>
                <c:pt idx="335">
                  <c:v>36.202838372939766</c:v>
                </c:pt>
                <c:pt idx="336">
                  <c:v>36.085162332761406</c:v>
                </c:pt>
                <c:pt idx="337">
                  <c:v>35.966127680081449</c:v>
                </c:pt>
                <c:pt idx="338">
                  <c:v>35.845738896574815</c:v>
                </c:pt>
                <c:pt idx="339">
                  <c:v>35.724000514899686</c:v>
                </c:pt>
                <c:pt idx="340">
                  <c:v>35.600917118526866</c:v>
                </c:pt>
                <c:pt idx="341">
                  <c:v>35.476493341567142</c:v>
                </c:pt>
                <c:pt idx="342">
                  <c:v>35.350733868596905</c:v>
                </c:pt>
                <c:pt idx="343">
                  <c:v>35.223643434481701</c:v>
                </c:pt>
                <c:pt idx="344">
                  <c:v>35.095226824198001</c:v>
                </c:pt>
                <c:pt idx="345">
                  <c:v>34.96548887265304</c:v>
                </c:pt>
                <c:pt idx="346">
                  <c:v>34.834434464502756</c:v>
                </c:pt>
                <c:pt idx="347">
                  <c:v>34.702068533967925</c:v>
                </c:pt>
                <c:pt idx="348">
                  <c:v>34.568396064648333</c:v>
                </c:pt>
                <c:pt idx="349">
                  <c:v>34.433422089335231</c:v>
                </c:pt>
                <c:pt idx="350">
                  <c:v>34.297151689821717</c:v>
                </c:pt>
                <c:pt idx="351">
                  <c:v>34.159589996711532</c:v>
                </c:pt>
                <c:pt idx="352">
                  <c:v>34.020742189225835</c:v>
                </c:pt>
                <c:pt idx="353">
                  <c:v>33.880613495008198</c:v>
                </c:pt>
                <c:pt idx="354">
                  <c:v>33.739209189927799</c:v>
                </c:pt>
                <c:pt idx="355">
                  <c:v>33.596534597880776</c:v>
                </c:pt>
                <c:pt idx="356">
                  <c:v>33.45259509058981</c:v>
                </c:pt>
                <c:pt idx="357">
                  <c:v>33.307396087401834</c:v>
                </c:pt>
                <c:pt idx="358">
                  <c:v>33.160943055084026</c:v>
                </c:pt>
                <c:pt idx="359">
                  <c:v>33.01324150761797</c:v>
                </c:pt>
                <c:pt idx="360">
                  <c:v>32.86429700599205</c:v>
                </c:pt>
                <c:pt idx="361">
                  <c:v>32.714115157992111</c:v>
                </c:pt>
                <c:pt idx="362">
                  <c:v>32.562701617990271</c:v>
                </c:pt>
                <c:pt idx="363">
                  <c:v>32.410062086732076</c:v>
                </c:pt>
                <c:pt idx="364">
                  <c:v>32.256202311121847</c:v>
                </c:pt>
                <c:pt idx="365">
                  <c:v>32.101128084006326</c:v>
                </c:pt>
                <c:pt idx="366">
                  <c:v>31.944845243956539</c:v>
                </c:pt>
                <c:pt idx="367">
                  <c:v>31.787359675048009</c:v>
                </c:pt>
                <c:pt idx="368">
                  <c:v>31.628677306639194</c:v>
                </c:pt>
                <c:pt idx="369">
                  <c:v>31.468804113148273</c:v>
                </c:pt>
                <c:pt idx="370">
                  <c:v>31.307746113828166</c:v>
                </c:pt>
                <c:pt idx="371">
                  <c:v>31.14550937253998</c:v>
                </c:pt>
                <c:pt idx="372">
                  <c:v>30.982099997524607</c:v>
                </c:pt>
                <c:pt idx="373">
                  <c:v>30.817524141172829</c:v>
                </c:pt>
                <c:pt idx="374">
                  <c:v>30.651787999793626</c:v>
                </c:pt>
                <c:pt idx="375">
                  <c:v>30.48489781338094</c:v>
                </c:pt>
                <c:pt idx="376">
                  <c:v>30.316859865378667</c:v>
                </c:pt>
                <c:pt idx="377">
                  <c:v>30.147680482444152</c:v>
                </c:pt>
                <c:pt idx="378">
                  <c:v>29.97736603420995</c:v>
                </c:pt>
                <c:pt idx="379">
                  <c:v>29.805922933044002</c:v>
                </c:pt>
                <c:pt idx="380">
                  <c:v>29.633357633808252</c:v>
                </c:pt>
                <c:pt idx="381">
                  <c:v>29.459676633615565</c:v>
                </c:pt>
                <c:pt idx="382">
                  <c:v>29.28488647158516</c:v>
                </c:pt>
                <c:pt idx="383">
                  <c:v>29.108993728596367</c:v>
                </c:pt>
                <c:pt idx="384">
                  <c:v>28.932005027040901</c:v>
                </c:pt>
                <c:pt idx="385">
                  <c:v>28.753927030573475</c:v>
                </c:pt>
                <c:pt idx="386">
                  <c:v>28.574766443860966</c:v>
                </c:pt>
                <c:pt idx="387">
                  <c:v>28.394530012329941</c:v>
                </c:pt>
                <c:pt idx="388">
                  <c:v>28.213224521912721</c:v>
                </c:pt>
                <c:pt idx="389">
                  <c:v>28.030856798791863</c:v>
                </c:pt>
                <c:pt idx="390">
                  <c:v>27.847433709143171</c:v>
                </c:pt>
                <c:pt idx="391">
                  <c:v>27.662962158877175</c:v>
                </c:pt>
                <c:pt idx="392">
                  <c:v>27.477449093379143</c:v>
                </c:pt>
                <c:pt idx="393">
                  <c:v>27.290901497247546</c:v>
                </c:pt>
                <c:pt idx="394">
                  <c:v>27.103326394031122</c:v>
                </c:pt>
                <c:pt idx="395">
                  <c:v>26.914730845964421</c:v>
                </c:pt>
                <c:pt idx="396">
                  <c:v>26.725121953701908</c:v>
                </c:pt>
                <c:pt idx="397">
                  <c:v>26.534506856050662</c:v>
                </c:pt>
                <c:pt idx="398">
                  <c:v>26.342892729701518</c:v>
                </c:pt>
                <c:pt idx="399">
                  <c:v>26.150286788958944</c:v>
                </c:pt>
                <c:pt idx="400">
                  <c:v>25.956696285469384</c:v>
                </c:pt>
                <c:pt idx="401">
                  <c:v>25.762128507948226</c:v>
                </c:pt>
                <c:pt idx="402">
                  <c:v>25.566590781905404</c:v>
                </c:pt>
                <c:pt idx="403">
                  <c:v>25.370090469369572</c:v>
                </c:pt>
                <c:pt idx="404">
                  <c:v>25.172634968610932</c:v>
                </c:pt>
                <c:pt idx="405">
                  <c:v>24.974231713862689</c:v>
                </c:pt>
                <c:pt idx="406">
                  <c:v>24.774888175041127</c:v>
                </c:pt>
                <c:pt idx="407">
                  <c:v>24.574611857464408</c:v>
                </c:pt>
                <c:pt idx="408">
                  <c:v>24.373410301569976</c:v>
                </c:pt>
                <c:pt idx="409">
                  <c:v>24.171291082630624</c:v>
                </c:pt>
                <c:pt idx="410">
                  <c:v>23.96826181046935</c:v>
                </c:pt>
                <c:pt idx="411">
                  <c:v>23.764330129172791</c:v>
                </c:pt>
                <c:pt idx="412">
                  <c:v>23.559503716803452</c:v>
                </c:pt>
                <c:pt idx="413">
                  <c:v>23.353790285110595</c:v>
                </c:pt>
                <c:pt idx="414">
                  <c:v>23.147197579239936</c:v>
                </c:pt>
                <c:pt idx="415">
                  <c:v>22.939733377442003</c:v>
                </c:pt>
                <c:pt idx="416">
                  <c:v>22.731405490779284</c:v>
                </c:pt>
                <c:pt idx="417">
                  <c:v>22.522221762832167</c:v>
                </c:pt>
                <c:pt idx="418">
                  <c:v>22.312190069403592</c:v>
                </c:pt>
                <c:pt idx="419">
                  <c:v>22.101318318222567</c:v>
                </c:pt>
                <c:pt idx="420">
                  <c:v>21.889614448646391</c:v>
                </c:pt>
                <c:pt idx="421">
                  <c:v>21.677086431361776</c:v>
                </c:pt>
                <c:pt idx="422">
                  <c:v>21.463742268084737</c:v>
                </c:pt>
                <c:pt idx="423">
                  <c:v>21.24958999125932</c:v>
                </c:pt>
                <c:pt idx="424">
                  <c:v>21.034637663755181</c:v>
                </c:pt>
                <c:pt idx="425">
                  <c:v>20.818893378564034</c:v>
                </c:pt>
                <c:pt idx="426">
                  <c:v>20.60236525849491</c:v>
                </c:pt>
                <c:pt idx="427">
                  <c:v>20.385061455868385</c:v>
                </c:pt>
                <c:pt idx="428">
                  <c:v>20.166990152209593</c:v>
                </c:pt>
                <c:pt idx="429">
                  <c:v>19.948159557940222</c:v>
                </c:pt>
                <c:pt idx="430">
                  <c:v>19.728577912069387</c:v>
                </c:pt>
                <c:pt idx="431">
                  <c:v>19.508253481883404</c:v>
                </c:pt>
                <c:pt idx="432">
                  <c:v>19.287194562634568</c:v>
                </c:pt>
                <c:pt idx="433">
                  <c:v>19.065409477228791</c:v>
                </c:pt>
                <c:pt idx="434">
                  <c:v>18.842906575912281</c:v>
                </c:pt>
                <c:pt idx="435">
                  <c:v>18.619694235957137</c:v>
                </c:pt>
                <c:pt idx="436">
                  <c:v>13.872710628973985</c:v>
                </c:pt>
                <c:pt idx="437">
                  <c:v>13.70332973809621</c:v>
                </c:pt>
                <c:pt idx="438">
                  <c:v>13.533432914522219</c:v>
                </c:pt>
                <c:pt idx="439">
                  <c:v>13.363026554896331</c:v>
                </c:pt>
                <c:pt idx="440">
                  <c:v>13.192117075046973</c:v>
                </c:pt>
                <c:pt idx="441">
                  <c:v>13.020710909745146</c:v>
                </c:pt>
                <c:pt idx="442">
                  <c:v>12.848814512462136</c:v>
                </c:pt>
                <c:pt idx="443">
                  <c:v>12.676434355126549</c:v>
                </c:pt>
                <c:pt idx="444">
                  <c:v>12.503576927880637</c:v>
                </c:pt>
                <c:pt idx="445">
                  <c:v>12.330248738835948</c:v>
                </c:pt>
                <c:pt idx="446">
                  <c:v>12.15645631382829</c:v>
                </c:pt>
                <c:pt idx="447">
                  <c:v>11.982206196172037</c:v>
                </c:pt>
                <c:pt idx="448">
                  <c:v>11.807504946413763</c:v>
                </c:pt>
                <c:pt idx="449">
                  <c:v>11.632359142085253</c:v>
                </c:pt>
                <c:pt idx="450">
                  <c:v>11.456775377455831</c:v>
                </c:pt>
                <c:pt idx="451">
                  <c:v>11.280760263284115</c:v>
                </c:pt>
                <c:pt idx="452">
                  <c:v>11.104320426569105</c:v>
                </c:pt>
                <c:pt idx="453">
                  <c:v>10.927462510300671</c:v>
                </c:pt>
                <c:pt idx="454">
                  <c:v>10.750193173209453</c:v>
                </c:pt>
                <c:pt idx="455">
                  <c:v>10.572519089516152</c:v>
                </c:pt>
                <c:pt idx="456">
                  <c:v>10.394446948680251</c:v>
                </c:pt>
                <c:pt idx="457">
                  <c:v>10.215983455148153</c:v>
                </c:pt>
                <c:pt idx="458">
                  <c:v>10.037135328100753</c:v>
                </c:pt>
                <c:pt idx="459">
                  <c:v>9.857909301200463</c:v>
                </c:pt>
                <c:pt idx="460">
                  <c:v>9.6783121223376956</c:v>
                </c:pt>
                <c:pt idx="461">
                  <c:v>9.4983505533767847</c:v>
                </c:pt>
                <c:pt idx="462">
                  <c:v>9.3180313699014263</c:v>
                </c:pt>
                <c:pt idx="463">
                  <c:v>9.137361360959563</c:v>
                </c:pt>
                <c:pt idx="464">
                  <c:v>8.9563473288077642</c:v>
                </c:pt>
                <c:pt idx="465">
                  <c:v>8.7749960886551452</c:v>
                </c:pt>
                <c:pt idx="466">
                  <c:v>8.5933144684067493</c:v>
                </c:pt>
                <c:pt idx="467">
                  <c:v>8.411309308406496</c:v>
                </c:pt>
                <c:pt idx="468">
                  <c:v>8.2289874611796243</c:v>
                </c:pt>
                <c:pt idx="469">
                  <c:v>8.046355791174701</c:v>
                </c:pt>
                <c:pt idx="470">
                  <c:v>7.8634211745051816</c:v>
                </c:pt>
                <c:pt idx="471">
                  <c:v>7.6801904986905072</c:v>
                </c:pt>
                <c:pt idx="472">
                  <c:v>7.4966706623967987</c:v>
                </c:pt>
                <c:pt idx="473">
                  <c:v>7.3128685751771165</c:v>
                </c:pt>
                <c:pt idx="474">
                  <c:v>7.1287911572113174</c:v>
                </c:pt>
                <c:pt idx="475">
                  <c:v>6.944445339045509</c:v>
                </c:pt>
                <c:pt idx="476">
                  <c:v>6.7598380613311111</c:v>
                </c:pt>
                <c:pt idx="477">
                  <c:v>6.5749762745635412</c:v>
                </c:pt>
                <c:pt idx="478">
                  <c:v>6.3898669388205223</c:v>
                </c:pt>
                <c:pt idx="479">
                  <c:v>6.2045170235000429</c:v>
                </c:pt>
                <c:pt idx="480">
                  <c:v>6.0189335070579499</c:v>
                </c:pt>
                <c:pt idx="481">
                  <c:v>5.8331233767452142</c:v>
                </c:pt>
                <c:pt idx="482">
                  <c:v>5.6470936283448578</c:v>
                </c:pt>
                <c:pt idx="483">
                  <c:v>5.4608512659085608</c:v>
                </c:pt>
                <c:pt idx="484">
                  <c:v>5.2744033014929554</c:v>
                </c:pt>
                <c:pt idx="485">
                  <c:v>5.0877567548956266</c:v>
                </c:pt>
                <c:pt idx="486">
                  <c:v>4.9009186533908107</c:v>
                </c:pt>
                <c:pt idx="487">
                  <c:v>4.7138960314648202</c:v>
                </c:pt>
                <c:pt idx="488">
                  <c:v>4.5266959305511909</c:v>
                </c:pt>
                <c:pt idx="489">
                  <c:v>4.339325398765574</c:v>
                </c:pt>
                <c:pt idx="490">
                  <c:v>4.1517914906403721</c:v>
                </c:pt>
                <c:pt idx="491">
                  <c:v>3.9641012668591338</c:v>
                </c:pt>
                <c:pt idx="492">
                  <c:v>3.7762617939907184</c:v>
                </c:pt>
                <c:pt idx="493">
                  <c:v>3.5882801442232424</c:v>
                </c:pt>
                <c:pt idx="494">
                  <c:v>3.4001633950978012</c:v>
                </c:pt>
                <c:pt idx="495">
                  <c:v>3.2119186292420081</c:v>
                </c:pt>
                <c:pt idx="496">
                  <c:v>3.0235529341033267</c:v>
                </c:pt>
                <c:pt idx="497">
                  <c:v>2.8350734016822288</c:v>
                </c:pt>
                <c:pt idx="498">
                  <c:v>2.6464871282651794</c:v>
                </c:pt>
                <c:pt idx="499">
                  <c:v>2.4578012141574601</c:v>
                </c:pt>
                <c:pt idx="500">
                  <c:v>2.2690227634158404</c:v>
                </c:pt>
                <c:pt idx="501">
                  <c:v>2.0801588835811118</c:v>
                </c:pt>
                <c:pt idx="502">
                  <c:v>1.8912166854104839</c:v>
                </c:pt>
                <c:pt idx="503">
                  <c:v>1.7022032826098659</c:v>
                </c:pt>
                <c:pt idx="504">
                  <c:v>1.5131257915660337</c:v>
                </c:pt>
                <c:pt idx="505">
                  <c:v>1.3239913310786953</c:v>
                </c:pt>
                <c:pt idx="506">
                  <c:v>1.1348070220924695</c:v>
                </c:pt>
                <c:pt idx="507">
                  <c:v>0.94557998742877791</c:v>
                </c:pt>
                <c:pt idx="508">
                  <c:v>0.75631735151767232</c:v>
                </c:pt>
                <c:pt idx="509">
                  <c:v>0.56702624012959724</c:v>
                </c:pt>
                <c:pt idx="510">
                  <c:v>0.37771378010710366</c:v>
                </c:pt>
                <c:pt idx="511">
                  <c:v>0.18838709909652232</c:v>
                </c:pt>
                <c:pt idx="512">
                  <c:v>-9.4667472039350266E-4</c:v>
                </c:pt>
                <c:pt idx="513">
                  <c:v>-0.19028041289484501</c:v>
                </c:pt>
                <c:pt idx="514">
                  <c:v>-0.37960698697937539</c:v>
                </c:pt>
                <c:pt idx="515">
                  <c:v>-0.5689192687962572</c:v>
                </c:pt>
                <c:pt idx="516">
                  <c:v>-0.75821013070586907</c:v>
                </c:pt>
                <c:pt idx="517">
                  <c:v>-0.94747244587505297</c:v>
                </c:pt>
                <c:pt idx="518">
                  <c:v>-1.1366990885454404</c:v>
                </c:pt>
                <c:pt idx="519">
                  <c:v>-1.3258829343017384</c:v>
                </c:pt>
                <c:pt idx="520">
                  <c:v>-1.5150168603399652</c:v>
                </c:pt>
                <c:pt idx="521">
                  <c:v>-1.7040937457356251</c:v>
                </c:pt>
                <c:pt idx="522">
                  <c:v>-1.8931064717118122</c:v>
                </c:pt>
                <c:pt idx="523">
                  <c:v>-2.0820479219072334</c:v>
                </c:pt>
                <c:pt idx="524">
                  <c:v>-2.2709109826441414</c:v>
                </c:pt>
                <c:pt idx="525">
                  <c:v>-2.4596885431961648</c:v>
                </c:pt>
                <c:pt idx="526">
                  <c:v>-2.648373496056029</c:v>
                </c:pt>
                <c:pt idx="527">
                  <c:v>-2.8369587372031551</c:v>
                </c:pt>
                <c:pt idx="528">
                  <c:v>-3.0254371663711255</c:v>
                </c:pt>
                <c:pt idx="529">
                  <c:v>-3.2138016873150148</c:v>
                </c:pt>
                <c:pt idx="530">
                  <c:v>-3.4020452080785581</c:v>
                </c:pt>
                <c:pt idx="531">
                  <c:v>-3.5901606412611708</c:v>
                </c:pt>
                <c:pt idx="532">
                  <c:v>-3.7781409042847862</c:v>
                </c:pt>
                <c:pt idx="533">
                  <c:v>-3.9659789196605169</c:v>
                </c:pt>
                <c:pt idx="534">
                  <c:v>-4.1536676152551237</c:v>
                </c:pt>
                <c:pt idx="535">
                  <c:v>-4.3411999245572837</c:v>
                </c:pt>
                <c:pt idx="536">
                  <c:v>-4.5285687869436426</c:v>
                </c:pt>
                <c:pt idx="537">
                  <c:v>-4.7157671479446535</c:v>
                </c:pt>
                <c:pt idx="538">
                  <c:v>-4.9027879595101709</c:v>
                </c:pt>
                <c:pt idx="539">
                  <c:v>-5.0896241802748206</c:v>
                </c:pt>
                <c:pt idx="540">
                  <c:v>-5.2762687758230991</c:v>
                </c:pt>
                <c:pt idx="541">
                  <c:v>-5.4627147189542287</c:v>
                </c:pt>
                <c:pt idx="542">
                  <c:v>-5.6489549899467262</c:v>
                </c:pt>
                <c:pt idx="543">
                  <c:v>-5.8349825768227017</c:v>
                </c:pt>
                <c:pt idx="544">
                  <c:v>-6.0207904756118564</c:v>
                </c:pt>
                <c:pt idx="545">
                  <c:v>-6.2063716906151871</c:v>
                </c:pt>
                <c:pt idx="546">
                  <c:v>-6.3917192346683729</c:v>
                </c:pt>
                <c:pt idx="547">
                  <c:v>-6.5768261294048429</c:v>
                </c:pt>
                <c:pt idx="548">
                  <c:v>-6.7616854055185156</c:v>
                </c:pt>
                <c:pt idx="549">
                  <c:v>-6.9462901030261923</c:v>
                </c:pt>
                <c:pt idx="550">
                  <c:v>-7.130633271529601</c:v>
                </c:pt>
                <c:pt idx="551">
                  <c:v>-7.314707970477083</c:v>
                </c:pt>
                <c:pt idx="552">
                  <c:v>-7.4985072694249046</c:v>
                </c:pt>
                <c:pt idx="553">
                  <c:v>-7.6820242482981849</c:v>
                </c:pt>
                <c:pt idx="554">
                  <c:v>-7.8652519976514448</c:v>
                </c:pt>
                <c:pt idx="555">
                  <c:v>-8.0481836189287481</c:v>
                </c:pt>
                <c:pt idx="556">
                  <c:v>-8.2308122247234259</c:v>
                </c:pt>
                <c:pt idx="557">
                  <c:v>-8.4131309390373961</c:v>
                </c:pt>
                <c:pt idx="558">
                  <c:v>-8.5951328975400472</c:v>
                </c:pt>
                <c:pt idx="559">
                  <c:v>-8.7768112478266715</c:v>
                </c:pt>
                <c:pt idx="560">
                  <c:v>-8.9581591496764705</c:v>
                </c:pt>
                <c:pt idx="561">
                  <c:v>-9.1391697753100818</c:v>
                </c:pt>
                <c:pt idx="562">
                  <c:v>-9.3198363096466537</c:v>
                </c:pt>
                <c:pt idx="563">
                  <c:v>-9.5001519505604293</c:v>
                </c:pt>
                <c:pt idx="564">
                  <c:v>-9.6801099091368439</c:v>
                </c:pt>
                <c:pt idx="565">
                  <c:v>-9.8597034099281409</c:v>
                </c:pt>
                <c:pt idx="566">
                  <c:v>-10.03892569120846</c:v>
                </c:pt>
                <c:pt idx="567">
                  <c:v>-10.217770005228417</c:v>
                </c:pt>
                <c:pt idx="568">
                  <c:v>-10.396229618469153</c:v>
                </c:pt>
                <c:pt idx="569">
                  <c:v>-10.574297811895869</c:v>
                </c:pt>
                <c:pt idx="570">
                  <c:v>-10.75196788121079</c:v>
                </c:pt>
                <c:pt idx="571">
                  <c:v>-10.929233137105568</c:v>
                </c:pt>
                <c:pt idx="572">
                  <c:v>-11.106086905513161</c:v>
                </c:pt>
                <c:pt idx="573">
                  <c:v>-11.282522527859101</c:v>
                </c:pt>
                <c:pt idx="574">
                  <c:v>-11.458533361312178</c:v>
                </c:pt>
                <c:pt idx="575">
                  <c:v>-11.634112779034574</c:v>
                </c:pt>
                <c:pt idx="576">
                  <c:v>-11.809254170431329</c:v>
                </c:pt>
                <c:pt idx="577">
                  <c:v>-11.983950941399266</c:v>
                </c:pt>
                <c:pt idx="578">
                  <c:v>-12.158196514575229</c:v>
                </c:pt>
                <c:pt idx="579">
                  <c:v>-12.331984329583738</c:v>
                </c:pt>
                <c:pt idx="580">
                  <c:v>-12.505307843283996</c:v>
                </c:pt>
                <c:pt idx="581">
                  <c:v>-12.678160530016218</c:v>
                </c:pt>
                <c:pt idx="582">
                  <c:v>-12.850535881847334</c:v>
                </c:pt>
                <c:pt idx="583">
                  <c:v>-13.022427408816023</c:v>
                </c:pt>
                <c:pt idx="584">
                  <c:v>-13.193828639177045</c:v>
                </c:pt>
                <c:pt idx="585">
                  <c:v>-13.364733119644917</c:v>
                </c:pt>
                <c:pt idx="586">
                  <c:v>-13.53513441563687</c:v>
                </c:pt>
                <c:pt idx="587">
                  <c:v>-13.705026111515119</c:v>
                </c:pt>
                <c:pt idx="588">
                  <c:v>-13.874401810828401</c:v>
                </c:pt>
                <c:pt idx="589">
                  <c:v>-14.043255136552819</c:v>
                </c:pt>
                <c:pt idx="590">
                  <c:v>-14.211579731331938</c:v>
                </c:pt>
                <c:pt idx="591">
                  <c:v>-14.379369257716112</c:v>
                </c:pt>
                <c:pt idx="592">
                  <c:v>-14.546617398401137</c:v>
                </c:pt>
                <c:pt idx="593">
                  <c:v>-14.713317856466052</c:v>
                </c:pt>
                <c:pt idx="594">
                  <c:v>-14.879464355610247</c:v>
                </c:pt>
                <c:pt idx="595">
                  <c:v>-15.045050640389764</c:v>
                </c:pt>
                <c:pt idx="596">
                  <c:v>-15.210070476452803</c:v>
                </c:pt>
                <c:pt idx="597">
                  <c:v>-15.374517650774459</c:v>
                </c:pt>
                <c:pt idx="598">
                  <c:v>-20.604534392933736</c:v>
                </c:pt>
                <c:pt idx="599">
                  <c:v>-20.821054714959136</c:v>
                </c:pt>
                <c:pt idx="600">
                  <c:v>-21.036791120731884</c:v>
                </c:pt>
                <c:pt idx="601">
                  <c:v>-21.251735487739602</c:v>
                </c:pt>
                <c:pt idx="602">
                  <c:v>-21.465879723290286</c:v>
                </c:pt>
                <c:pt idx="603">
                  <c:v>-21.679215764817044</c:v>
                </c:pt>
                <c:pt idx="604">
                  <c:v>-21.89173558018161</c:v>
                </c:pt>
                <c:pt idx="605">
                  <c:v>-22.103431167976776</c:v>
                </c:pt>
                <c:pt idx="606">
                  <c:v>-22.31429455782764</c:v>
                </c:pt>
                <c:pt idx="607">
                  <c:v>-22.524317810691699</c:v>
                </c:pt>
                <c:pt idx="608">
                  <c:v>-22.733493019157748</c:v>
                </c:pt>
                <c:pt idx="609">
                  <c:v>-22.941812307743596</c:v>
                </c:pt>
                <c:pt idx="610">
                  <c:v>-23.149267833192582</c:v>
                </c:pt>
                <c:pt idx="611">
                  <c:v>-23.35585178476888</c:v>
                </c:pt>
                <c:pt idx="612">
                  <c:v>-23.561556384551562</c:v>
                </c:pt>
                <c:pt idx="613">
                  <c:v>-23.766373887727436</c:v>
                </c:pt>
                <c:pt idx="614">
                  <c:v>-23.970296582882675</c:v>
                </c:pt>
                <c:pt idx="615">
                  <c:v>-24.1733167922931</c:v>
                </c:pt>
                <c:pt idx="616">
                  <c:v>-24.375426872213286</c:v>
                </c:pt>
                <c:pt idx="617">
                  <c:v>-24.576619213164328</c:v>
                </c:pt>
                <c:pt idx="618">
                  <c:v>-24.776886240220367</c:v>
                </c:pt>
                <c:pt idx="619">
                  <c:v>-24.976220413293763</c:v>
                </c:pt>
                <c:pt idx="620">
                  <c:v>-25.174614227418971</c:v>
                </c:pt>
                <c:pt idx="621">
                  <c:v>-25.372060213035137</c:v>
                </c:pt>
                <c:pt idx="622">
                  <c:v>-25.568550936267314</c:v>
                </c:pt>
                <c:pt idx="623">
                  <c:v>-25.764078999206333</c:v>
                </c:pt>
                <c:pt idx="624">
                  <c:v>-25.958637040187362</c:v>
                </c:pt>
                <c:pt idx="625">
                  <c:v>-26.152217734067047</c:v>
                </c:pt>
                <c:pt idx="626">
                  <c:v>-26.344813792499338</c:v>
                </c:pt>
                <c:pt idx="627">
                  <c:v>-26.536417964209853</c:v>
                </c:pt>
                <c:pt idx="628">
                  <c:v>-26.727023035268932</c:v>
                </c:pt>
                <c:pt idx="629">
                  <c:v>-26.916621829363216</c:v>
                </c:pt>
                <c:pt idx="630">
                  <c:v>-27.105207208065856</c:v>
                </c:pt>
                <c:pt idx="631">
                  <c:v>-27.292772071105244</c:v>
                </c:pt>
                <c:pt idx="632">
                  <c:v>-27.479309356632385</c:v>
                </c:pt>
                <c:pt idx="633">
                  <c:v>-27.664812041486734</c:v>
                </c:pt>
                <c:pt idx="634">
                  <c:v>-27.849273141460642</c:v>
                </c:pt>
                <c:pt idx="635">
                  <c:v>-28.032685711562319</c:v>
                </c:pt>
                <c:pt idx="636">
                  <c:v>-28.215042846277278</c:v>
                </c:pt>
                <c:pt idx="637">
                  <c:v>-28.396337679828378</c:v>
                </c:pt>
                <c:pt idx="638">
                  <c:v>-28.576563386434298</c:v>
                </c:pt>
                <c:pt idx="639">
                  <c:v>-28.755713180566502</c:v>
                </c:pt>
                <c:pt idx="640">
                  <c:v>-28.933780317204771</c:v>
                </c:pt>
                <c:pt idx="641">
                  <c:v>-29.11075809209111</c:v>
                </c:pt>
                <c:pt idx="642">
                  <c:v>-29.286639841982183</c:v>
                </c:pt>
                <c:pt idx="643">
                  <c:v>-29.461418944900181</c:v>
                </c:pt>
                <c:pt idx="644">
                  <c:v>-29.635088820382144</c:v>
                </c:pt>
                <c:pt idx="645">
                  <c:v>-29.807642929727702</c:v>
                </c:pt>
                <c:pt idx="646">
                  <c:v>-29.979074776245284</c:v>
                </c:pt>
                <c:pt idx="647">
                  <c:v>-30.149377905496699</c:v>
                </c:pt>
                <c:pt idx="648">
                  <c:v>-30.318545905540155</c:v>
                </c:pt>
                <c:pt idx="649">
                  <c:v>-30.486572407171671</c:v>
                </c:pt>
                <c:pt idx="650">
                  <c:v>-30.653451084164864</c:v>
                </c:pt>
                <c:pt idx="651">
                  <c:v>-30.819175653509149</c:v>
                </c:pt>
                <c:pt idx="652">
                  <c:v>-30.983739875646307</c:v>
                </c:pt>
                <c:pt idx="653">
                  <c:v>-31.147137554705377</c:v>
                </c:pt>
                <c:pt idx="654">
                  <c:v>-31.309362538735918</c:v>
                </c:pt>
                <c:pt idx="655">
                  <c:v>-31.470408719939702</c:v>
                </c:pt>
                <c:pt idx="656">
                  <c:v>-31.63027003490059</c:v>
                </c:pt>
                <c:pt idx="657">
                  <c:v>-31.788940464812882</c:v>
                </c:pt>
                <c:pt idx="658">
                  <c:v>-31.946414035707889</c:v>
                </c:pt>
                <c:pt idx="659">
                  <c:v>-32.102684818678874</c:v>
                </c:pt>
                <c:pt idx="660">
                  <c:v>-32.257746930104261</c:v>
                </c:pt>
                <c:pt idx="661">
                  <c:v>-32.411594531869191</c:v>
                </c:pt>
                <c:pt idx="662">
                  <c:v>-32.564221831585265</c:v>
                </c:pt>
                <c:pt idx="663">
                  <c:v>-32.71562308280869</c:v>
                </c:pt>
                <c:pt idx="664">
                  <c:v>-32.865792585256592</c:v>
                </c:pt>
                <c:pt idx="665">
                  <c:v>-33.014724685021648</c:v>
                </c:pt>
                <c:pt idx="666">
                  <c:v>-33.162413774784966</c:v>
                </c:pt>
                <c:pt idx="667">
                  <c:v>-33.308854294027185</c:v>
                </c:pt>
                <c:pt idx="668">
                  <c:v>-33.454040729237846</c:v>
                </c:pt>
                <c:pt idx="669">
                  <c:v>-33.597967614122958</c:v>
                </c:pt>
                <c:pt idx="670">
                  <c:v>-33.740629529810811</c:v>
                </c:pt>
                <c:pt idx="671">
                  <c:v>-33.882021105056012</c:v>
                </c:pt>
                <c:pt idx="672">
                  <c:v>-34.022137016441697</c:v>
                </c:pt>
                <c:pt idx="673">
                  <c:v>-34.160971988579945</c:v>
                </c:pt>
                <c:pt idx="674">
                  <c:v>-34.298520794310463</c:v>
                </c:pt>
                <c:pt idx="675">
                  <c:v>-34.434778254897282</c:v>
                </c:pt>
                <c:pt idx="676">
                  <c:v>-34.569739240223846</c:v>
                </c:pt>
                <c:pt idx="677">
                  <c:v>-34.70339866898609</c:v>
                </c:pt>
                <c:pt idx="678">
                  <c:v>-34.835751508883774</c:v>
                </c:pt>
                <c:pt idx="679">
                  <c:v>-34.96679277680996</c:v>
                </c:pt>
                <c:pt idx="680">
                  <c:v>-35.096517539038615</c:v>
                </c:pt>
                <c:pt idx="681">
                  <c:v>-35.224920911410372</c:v>
                </c:pt>
                <c:pt idx="682">
                  <c:v>-35.351998059516404</c:v>
                </c:pt>
                <c:pt idx="683">
                  <c:v>-35.47774419888048</c:v>
                </c:pt>
                <c:pt idx="684">
                  <c:v>-35.602154595139034</c:v>
                </c:pt>
                <c:pt idx="685">
                  <c:v>-35.725224564219502</c:v>
                </c:pt>
                <c:pt idx="686">
                  <c:v>-35.846949472516592</c:v>
                </c:pt>
                <c:pt idx="687">
                  <c:v>-35.967324737066797</c:v>
                </c:pt>
                <c:pt idx="688">
                  <c:v>-36.08634582572094</c:v>
                </c:pt>
                <c:pt idx="689">
                  <c:v>-36.204008257314769</c:v>
                </c:pt>
                <c:pt idx="690">
                  <c:v>-36.320307601837712</c:v>
                </c:pt>
                <c:pt idx="691">
                  <c:v>-36.43523948059967</c:v>
                </c:pt>
                <c:pt idx="692">
                  <c:v>-36.548799566395843</c:v>
                </c:pt>
                <c:pt idx="693">
                  <c:v>-36.660983583669683</c:v>
                </c:pt>
                <c:pt idx="694">
                  <c:v>-36.771787308673858</c:v>
                </c:pt>
                <c:pt idx="695">
                  <c:v>-36.881206569629256</c:v>
                </c:pt>
                <c:pt idx="696">
                  <c:v>-36.989237246882098</c:v>
                </c:pt>
                <c:pt idx="697">
                  <c:v>-37.095875273058994</c:v>
                </c:pt>
                <c:pt idx="698">
                  <c:v>-37.201116633220117</c:v>
                </c:pt>
                <c:pt idx="699">
                  <c:v>-37.30495736501036</c:v>
                </c:pt>
                <c:pt idx="700">
                  <c:v>-37.407393558808479</c:v>
                </c:pt>
                <c:pt idx="701">
                  <c:v>-37.508421357874383</c:v>
                </c:pt>
                <c:pt idx="702">
                  <c:v>-37.608036958494225</c:v>
                </c:pt>
                <c:pt idx="703">
                  <c:v>-37.706236610123682</c:v>
                </c:pt>
                <c:pt idx="704">
                  <c:v>-37.803016615529195</c:v>
                </c:pt>
                <c:pt idx="705">
                  <c:v>-37.898373330927058</c:v>
                </c:pt>
                <c:pt idx="706">
                  <c:v>-37.992303166120735</c:v>
                </c:pt>
                <c:pt idx="707">
                  <c:v>-38.084802584635945</c:v>
                </c:pt>
                <c:pt idx="708">
                  <c:v>-38.175868103853837</c:v>
                </c:pt>
                <c:pt idx="709">
                  <c:v>-38.265496295142121</c:v>
                </c:pt>
                <c:pt idx="710">
                  <c:v>-38.353683783984138</c:v>
                </c:pt>
                <c:pt idx="711">
                  <c:v>-38.440427250105948</c:v>
                </c:pt>
                <c:pt idx="712">
                  <c:v>-38.525723427601271</c:v>
                </c:pt>
                <c:pt idx="713">
                  <c:v>-38.609569105054518</c:v>
                </c:pt>
                <c:pt idx="714">
                  <c:v>-38.691961125661678</c:v>
                </c:pt>
                <c:pt idx="715">
                  <c:v>-38.772896387349135</c:v>
                </c:pt>
                <c:pt idx="716">
                  <c:v>-38.852371842890534</c:v>
                </c:pt>
                <c:pt idx="717">
                  <c:v>-38.930384500021447</c:v>
                </c:pt>
                <c:pt idx="718">
                  <c:v>-39.006931421552061</c:v>
                </c:pt>
                <c:pt idx="719">
                  <c:v>-39.082009725477739</c:v>
                </c:pt>
                <c:pt idx="720">
                  <c:v>-39.155616585087593</c:v>
                </c:pt>
                <c:pt idx="721">
                  <c:v>-39.22774922907081</c:v>
                </c:pt>
                <c:pt idx="722">
                  <c:v>-39.298404941621079</c:v>
                </c:pt>
                <c:pt idx="723">
                  <c:v>-39.367581062538804</c:v>
                </c:pt>
                <c:pt idx="724">
                  <c:v>-39.435274987331255</c:v>
                </c:pt>
                <c:pt idx="725">
                  <c:v>-39.501484167310664</c:v>
                </c:pt>
                <c:pt idx="726">
                  <c:v>-39.566206109690121</c:v>
                </c:pt>
                <c:pt idx="727">
                  <c:v>-39.629438377677481</c:v>
                </c:pt>
                <c:pt idx="728">
                  <c:v>-39.691178590567119</c:v>
                </c:pt>
                <c:pt idx="729">
                  <c:v>-39.751424423829476</c:v>
                </c:pt>
                <c:pt idx="730">
                  <c:v>-39.810173609198714</c:v>
                </c:pt>
                <c:pt idx="731">
                  <c:v>-39.867423934758001</c:v>
                </c:pt>
                <c:pt idx="732">
                  <c:v>-39.923173245022824</c:v>
                </c:pt>
                <c:pt idx="733">
                  <c:v>-39.977419441022192</c:v>
                </c:pt>
                <c:pt idx="734">
                  <c:v>-40.03016048037756</c:v>
                </c:pt>
                <c:pt idx="735">
                  <c:v>-40.081394377379844</c:v>
                </c:pt>
                <c:pt idx="736">
                  <c:v>-40.131119203064117</c:v>
                </c:pt>
                <c:pt idx="737">
                  <c:v>-40.179333085282202</c:v>
                </c:pt>
                <c:pt idx="738">
                  <c:v>-40.226034208773257</c:v>
                </c:pt>
                <c:pt idx="739">
                  <c:v>-40.271220815232013</c:v>
                </c:pt>
                <c:pt idx="740">
                  <c:v>-40.314891203375062</c:v>
                </c:pt>
                <c:pt idx="741">
                  <c:v>-40.357043729004864</c:v>
                </c:pt>
                <c:pt idx="742">
                  <c:v>-40.397676805071647</c:v>
                </c:pt>
                <c:pt idx="743">
                  <c:v>-40.436788901733188</c:v>
                </c:pt>
                <c:pt idx="744">
                  <c:v>-40.474378546412389</c:v>
                </c:pt>
                <c:pt idx="745">
                  <c:v>-40.510444323852738</c:v>
                </c:pt>
                <c:pt idx="746">
                  <c:v>-40.544984876171583</c:v>
                </c:pt>
                <c:pt idx="747">
                  <c:v>-40.577998902911233</c:v>
                </c:pt>
                <c:pt idx="748">
                  <c:v>-40.609485161087974</c:v>
                </c:pt>
                <c:pt idx="749">
                  <c:v>-40.639442465238837</c:v>
                </c:pt>
                <c:pt idx="750">
                  <c:v>-40.667869687466222</c:v>
                </c:pt>
                <c:pt idx="751">
                  <c:v>-40.694765757480361</c:v>
                </c:pt>
                <c:pt idx="752">
                  <c:v>-40.72012966263965</c:v>
                </c:pt>
                <c:pt idx="753">
                  <c:v>-40.743960447988748</c:v>
                </c:pt>
                <c:pt idx="754">
                  <c:v>-40.766257216294527</c:v>
                </c:pt>
                <c:pt idx="755">
                  <c:v>-40.787019128079869</c:v>
                </c:pt>
                <c:pt idx="756">
                  <c:v>-40.806245401655261</c:v>
                </c:pt>
                <c:pt idx="757">
                  <c:v>-40.823935313148233</c:v>
                </c:pt>
                <c:pt idx="758">
                  <c:v>-40.840088196530616</c:v>
                </c:pt>
                <c:pt idx="759">
                  <c:v>-40.854703443643587</c:v>
                </c:pt>
                <c:pt idx="760">
                  <c:v>-40.867780504220605</c:v>
                </c:pt>
                <c:pt idx="761">
                  <c:v>-40.87931888590812</c:v>
                </c:pt>
                <c:pt idx="762">
                  <c:v>-40.889318154284105</c:v>
                </c:pt>
                <c:pt idx="763">
                  <c:v>-40.897777932874391</c:v>
                </c:pt>
                <c:pt idx="764">
                  <c:v>-40.904697903166891</c:v>
                </c:pt>
                <c:pt idx="765">
                  <c:v>-40.910077804623533</c:v>
                </c:pt>
                <c:pt idx="766">
                  <c:v>-40.91391743469012</c:v>
                </c:pt>
                <c:pt idx="767">
                  <c:v>-40.916216648803918</c:v>
                </c:pt>
                <c:pt idx="768">
                  <c:v>-40.916975360399128</c:v>
                </c:pt>
                <c:pt idx="769">
                  <c:v>-40.916193540910136</c:v>
                </c:pt>
                <c:pt idx="770">
                  <c:v>-40.913871219772574</c:v>
                </c:pt>
                <c:pt idx="771">
                  <c:v>-40.910008484422221</c:v>
                </c:pt>
                <c:pt idx="772">
                  <c:v>-40.904605480291728</c:v>
                </c:pt>
                <c:pt idx="773">
                  <c:v>-40.897662410805118</c:v>
                </c:pt>
                <c:pt idx="774">
                  <c:v>-40.88917953737014</c:v>
                </c:pt>
                <c:pt idx="775">
                  <c:v>-40.87915717936842</c:v>
                </c:pt>
                <c:pt idx="776">
                  <c:v>-40.867595714143448</c:v>
                </c:pt>
                <c:pt idx="777">
                  <c:v>-40.854495576986338</c:v>
                </c:pt>
                <c:pt idx="778">
                  <c:v>-40.839857261119512</c:v>
                </c:pt>
                <c:pt idx="779">
                  <c:v>-40.82368131767803</c:v>
                </c:pt>
                <c:pt idx="780">
                  <c:v>-40.805968355688918</c:v>
                </c:pt>
                <c:pt idx="781">
                  <c:v>-40.786719042048219</c:v>
                </c:pt>
                <c:pt idx="782">
                  <c:v>-40.765934101495858</c:v>
                </c:pt>
                <c:pt idx="783">
                  <c:v>-40.743614316588392</c:v>
                </c:pt>
                <c:pt idx="784">
                  <c:v>-40.719760527669514</c:v>
                </c:pt>
                <c:pt idx="785">
                  <c:v>-40.694373632838435</c:v>
                </c:pt>
                <c:pt idx="786">
                  <c:v>-40.667454587916062</c:v>
                </c:pt>
                <c:pt idx="787">
                  <c:v>-40.639004406409022</c:v>
                </c:pt>
                <c:pt idx="788">
                  <c:v>-40.609024159471495</c:v>
                </c:pt>
                <c:pt idx="789">
                  <c:v>-40.577514975864858</c:v>
                </c:pt>
                <c:pt idx="790">
                  <c:v>-40.544478041915255</c:v>
                </c:pt>
                <c:pt idx="791">
                  <c:v>-40.509914601468871</c:v>
                </c:pt>
                <c:pt idx="792">
                  <c:v>-40.473825955845115</c:v>
                </c:pt>
                <c:pt idx="793">
                  <c:v>-40.436213463787624</c:v>
                </c:pt>
                <c:pt idx="794">
                  <c:v>-40.397078541413137</c:v>
                </c:pt>
                <c:pt idx="795">
                  <c:v>-40.356422662158131</c:v>
                </c:pt>
                <c:pt idx="796">
                  <c:v>-40.314247356723385</c:v>
                </c:pt>
                <c:pt idx="797">
                  <c:v>-40.270554213016325</c:v>
                </c:pt>
                <c:pt idx="798">
                  <c:v>-40.225344876091242</c:v>
                </c:pt>
                <c:pt idx="799">
                  <c:v>-40.178621048087365</c:v>
                </c:pt>
                <c:pt idx="800">
                  <c:v>-40.130384488164765</c:v>
                </c:pt>
                <c:pt idx="801">
                  <c:v>-40.080637012438125</c:v>
                </c:pt>
                <c:pt idx="802">
                  <c:v>-40.029380493908391</c:v>
                </c:pt>
                <c:pt idx="803">
                  <c:v>-39.976616862392191</c:v>
                </c:pt>
                <c:pt idx="804">
                  <c:v>-39.922348104449242</c:v>
                </c:pt>
                <c:pt idx="805">
                  <c:v>-39.866576263307486</c:v>
                </c:pt>
                <c:pt idx="806">
                  <c:v>-39.809303438786259</c:v>
                </c:pt>
                <c:pt idx="807">
                  <c:v>-39.750531787217135</c:v>
                </c:pt>
                <c:pt idx="808">
                  <c:v>-39.690263521362802</c:v>
                </c:pt>
                <c:pt idx="809">
                  <c:v>-39.628500910333727</c:v>
                </c:pt>
                <c:pt idx="810">
                  <c:v>-39.565246279502716</c:v>
                </c:pt>
                <c:pt idx="811">
                  <c:v>-39.500502010417378</c:v>
                </c:pt>
                <c:pt idx="812">
                  <c:v>-39.434270540710479</c:v>
                </c:pt>
                <c:pt idx="813">
                  <c:v>-39.36655436400811</c:v>
                </c:pt>
                <c:pt idx="814">
                  <c:v>-39.297356029835839</c:v>
                </c:pt>
                <c:pt idx="815">
                  <c:v>-39.226678143522733</c:v>
                </c:pt>
                <c:pt idx="816">
                  <c:v>-39.154523366103234</c:v>
                </c:pt>
                <c:pt idx="817">
                  <c:v>-39.080894414216985</c:v>
                </c:pt>
                <c:pt idx="818">
                  <c:v>-39.005794060006558</c:v>
                </c:pt>
                <c:pt idx="819">
                  <c:v>-38.929225131013069</c:v>
                </c:pt>
                <c:pt idx="820">
                  <c:v>-38.851190510069713</c:v>
                </c:pt>
                <c:pt idx="821">
                  <c:v>-38.771693135193246</c:v>
                </c:pt>
                <c:pt idx="822">
                  <c:v>-38.690735999473375</c:v>
                </c:pt>
                <c:pt idx="823">
                  <c:v>-38.608322150960007</c:v>
                </c:pt>
                <c:pt idx="824">
                  <c:v>-38.524454692548588</c:v>
                </c:pt>
                <c:pt idx="825">
                  <c:v>-38.439136781863184</c:v>
                </c:pt>
                <c:pt idx="826">
                  <c:v>-38.35237163113765</c:v>
                </c:pt>
                <c:pt idx="827">
                  <c:v>-38.264162507094667</c:v>
                </c:pt>
                <c:pt idx="828">
                  <c:v>-38.174512730822777</c:v>
                </c:pt>
                <c:pt idx="829">
                  <c:v>-38.083425677651299</c:v>
                </c:pt>
                <c:pt idx="830">
                  <c:v>-37.990904777023303</c:v>
                </c:pt>
                <c:pt idx="831">
                  <c:v>-37.896953512366402</c:v>
                </c:pt>
                <c:pt idx="832">
                  <c:v>-37.80157542096174</c:v>
                </c:pt>
                <c:pt idx="833">
                  <c:v>-37.704774093810656</c:v>
                </c:pt>
                <c:pt idx="834">
                  <c:v>-37.606553175499592</c:v>
                </c:pt>
                <c:pt idx="835">
                  <c:v>-37.506916364062839</c:v>
                </c:pt>
                <c:pt idx="836">
                  <c:v>-37.405867410843307</c:v>
                </c:pt>
                <c:pt idx="837">
                  <c:v>-37.303410120351273</c:v>
                </c:pt>
                <c:pt idx="838">
                  <c:v>-37.199548350121155</c:v>
                </c:pt>
                <c:pt idx="839">
                  <c:v>-37.094286010566265</c:v>
                </c:pt>
                <c:pt idx="840">
                  <c:v>-36.987627064831614</c:v>
                </c:pt>
                <c:pt idx="841">
                  <c:v>-36.879575528644651</c:v>
                </c:pt>
                <c:pt idx="842">
                  <c:v>-36.770135470164099</c:v>
                </c:pt>
                <c:pt idx="843">
                  <c:v>-36.659311009826766</c:v>
                </c:pt>
                <c:pt idx="844">
                  <c:v>-36.547106320192455</c:v>
                </c:pt>
                <c:pt idx="845">
                  <c:v>-36.433525625786828</c:v>
                </c:pt>
                <c:pt idx="846">
                  <c:v>-36.318573202942339</c:v>
                </c:pt>
                <c:pt idx="847">
                  <c:v>-36.20225337963727</c:v>
                </c:pt>
                <c:pt idx="848">
                  <c:v>-36.084570535332773</c:v>
                </c:pt>
                <c:pt idx="849">
                  <c:v>-35.965529100807949</c:v>
                </c:pt>
                <c:pt idx="850">
                  <c:v>-35.845133557993051</c:v>
                </c:pt>
                <c:pt idx="851">
                  <c:v>-35.723388439800772</c:v>
                </c:pt>
                <c:pt idx="852">
                  <c:v>-35.600298329955521</c:v>
                </c:pt>
                <c:pt idx="853">
                  <c:v>-35.475867862820863</c:v>
                </c:pt>
                <c:pt idx="854">
                  <c:v>-35.35010172322508</c:v>
                </c:pt>
                <c:pt idx="855">
                  <c:v>-35.223004646284707</c:v>
                </c:pt>
                <c:pt idx="856">
                  <c:v>-35.094581417226323</c:v>
                </c:pt>
                <c:pt idx="857">
                  <c:v>-34.964836871206359</c:v>
                </c:pt>
                <c:pt idx="858">
                  <c:v>-34.833775893129037</c:v>
                </c:pt>
                <c:pt idx="859">
                  <c:v>-34.701403417462494</c:v>
                </c:pt>
                <c:pt idx="860">
                  <c:v>-34.567724428052948</c:v>
                </c:pt>
                <c:pt idx="861">
                  <c:v>-34.432743957937099</c:v>
                </c:pt>
                <c:pt idx="862">
                  <c:v>-34.296467089152614</c:v>
                </c:pt>
                <c:pt idx="863">
                  <c:v>-34.158898952546799</c:v>
                </c:pt>
                <c:pt idx="864">
                  <c:v>-34.020044727583397</c:v>
                </c:pt>
                <c:pt idx="865">
                  <c:v>-33.879909642147588</c:v>
                </c:pt>
                <c:pt idx="866">
                  <c:v>-33.738498972349213</c:v>
                </c:pt>
                <c:pt idx="867">
                  <c:v>-33.595818042324026</c:v>
                </c:pt>
                <c:pt idx="868">
                  <c:v>-33.451872224033337</c:v>
                </c:pt>
                <c:pt idx="869">
                  <c:v>-33.306666937061678</c:v>
                </c:pt>
                <c:pt idx="870">
                  <c:v>-33.160207648412822</c:v>
                </c:pt>
                <c:pt idx="871">
                  <c:v>-33.012499872303898</c:v>
                </c:pt>
                <c:pt idx="872">
                  <c:v>-32.863549169957821</c:v>
                </c:pt>
                <c:pt idx="873">
                  <c:v>-32.713361149393869</c:v>
                </c:pt>
                <c:pt idx="874">
                  <c:v>-32.56194146521657</c:v>
                </c:pt>
                <c:pt idx="875">
                  <c:v>-32.409295818402803</c:v>
                </c:pt>
                <c:pt idx="876">
                  <c:v>-32.255429956087127</c:v>
                </c:pt>
                <c:pt idx="877">
                  <c:v>-32.100349671345462</c:v>
                </c:pt>
                <c:pt idx="878">
                  <c:v>-31.944060802976896</c:v>
                </c:pt>
                <c:pt idx="879">
                  <c:v>-31.78656923528392</c:v>
                </c:pt>
                <c:pt idx="880">
                  <c:v>-31.627880897850858</c:v>
                </c:pt>
                <c:pt idx="881">
                  <c:v>-31.468001765320615</c:v>
                </c:pt>
                <c:pt idx="882">
                  <c:v>-31.306937857169732</c:v>
                </c:pt>
                <c:pt idx="883">
                  <c:v>-31.144695237481741</c:v>
                </c:pt>
                <c:pt idx="884">
                  <c:v>-30.981280014718902</c:v>
                </c:pt>
                <c:pt idx="885">
                  <c:v>-30.816698341492149</c:v>
                </c:pt>
                <c:pt idx="886">
                  <c:v>-30.650956414329475</c:v>
                </c:pt>
                <c:pt idx="887">
                  <c:v>-30.484060473442636</c:v>
                </c:pt>
                <c:pt idx="888">
                  <c:v>-30.316016802492214</c:v>
                </c:pt>
                <c:pt idx="889">
                  <c:v>-30.14683172835101</c:v>
                </c:pt>
                <c:pt idx="890">
                  <c:v>-29.976511620865846</c:v>
                </c:pt>
                <c:pt idx="891">
                  <c:v>-29.805062892617759</c:v>
                </c:pt>
                <c:pt idx="892">
                  <c:v>-29.632491998680528</c:v>
                </c:pt>
                <c:pt idx="893">
                  <c:v>-29.458805436377677</c:v>
                </c:pt>
                <c:pt idx="894">
                  <c:v>-29.284009745037817</c:v>
                </c:pt>
                <c:pt idx="895">
                  <c:v>-29.108111505748489</c:v>
                </c:pt>
                <c:pt idx="896">
                  <c:v>-28.931117341108319</c:v>
                </c:pt>
                <c:pt idx="897">
                  <c:v>-28.753033914977721</c:v>
                </c:pt>
                <c:pt idx="898">
                  <c:v>-28.573867932227984</c:v>
                </c:pt>
                <c:pt idx="899">
                  <c:v>-28.393626138488862</c:v>
                </c:pt>
                <c:pt idx="900">
                  <c:v>-28.212315319894532</c:v>
                </c:pt>
                <c:pt idx="901">
                  <c:v>-28.029942302828179</c:v>
                </c:pt>
                <c:pt idx="902">
                  <c:v>-27.846513953664925</c:v>
                </c:pt>
                <c:pt idx="903">
                  <c:v>-27.662037178513323</c:v>
                </c:pt>
                <c:pt idx="904">
                  <c:v>-27.476518922955339</c:v>
                </c:pt>
                <c:pt idx="905">
                  <c:v>-27.289966171784872</c:v>
                </c:pt>
                <c:pt idx="906">
                  <c:v>-27.10238594874474</c:v>
                </c:pt>
                <c:pt idx="907">
                  <c:v>-26.913785316262256</c:v>
                </c:pt>
                <c:pt idx="908">
                  <c:v>-26.724171375183321</c:v>
                </c:pt>
                <c:pt idx="909">
                  <c:v>-26.533551264505078</c:v>
                </c:pt>
                <c:pt idx="910">
                  <c:v>-26.341932161107138</c:v>
                </c:pt>
                <c:pt idx="911">
                  <c:v>-26.149321279481331</c:v>
                </c:pt>
                <c:pt idx="912">
                  <c:v>-25.955725871460139</c:v>
                </c:pt>
                <c:pt idx="913">
                  <c:v>-25.761153225943602</c:v>
                </c:pt>
                <c:pt idx="914">
                  <c:v>-25.565610668624924</c:v>
                </c:pt>
                <c:pt idx="915">
                  <c:v>-25.369105561714672</c:v>
                </c:pt>
                <c:pt idx="916">
                  <c:v>-25.171645303663556</c:v>
                </c:pt>
                <c:pt idx="917">
                  <c:v>-24.973237328883886</c:v>
                </c:pt>
                <c:pt idx="918">
                  <c:v>-24.773889107469664</c:v>
                </c:pt>
                <c:pt idx="919">
                  <c:v>-24.573608144915358</c:v>
                </c:pt>
                <c:pt idx="920">
                  <c:v>-24.372401981833271</c:v>
                </c:pt>
                <c:pt idx="921">
                  <c:v>-24.170278193669688</c:v>
                </c:pt>
                <c:pt idx="922">
                  <c:v>-23.967244390419612</c:v>
                </c:pt>
                <c:pt idx="923">
                  <c:v>-23.763308216340295</c:v>
                </c:pt>
                <c:pt idx="924">
                  <c:v>-23.558477349663381</c:v>
                </c:pt>
                <c:pt idx="925">
                  <c:v>-23.352759502305858</c:v>
                </c:pt>
                <c:pt idx="926">
                  <c:v>-23.146162419579678</c:v>
                </c:pt>
                <c:pt idx="927">
                  <c:v>-22.938693879900161</c:v>
                </c:pt>
                <c:pt idx="928">
                  <c:v>-22.730361694493116</c:v>
                </c:pt>
                <c:pt idx="929">
                  <c:v>-22.521173707100779</c:v>
                </c:pt>
                <c:pt idx="930">
                  <c:v>-22.311137793686466</c:v>
                </c:pt>
                <c:pt idx="931">
                  <c:v>-22.100261862138055</c:v>
                </c:pt>
                <c:pt idx="932">
                  <c:v>-21.888553851970251</c:v>
                </c:pt>
                <c:pt idx="933">
                  <c:v>-21.676021734025646</c:v>
                </c:pt>
                <c:pt idx="934">
                  <c:v>-21.462673510174657</c:v>
                </c:pt>
                <c:pt idx="935">
                  <c:v>-21.248517213014203</c:v>
                </c:pt>
                <c:pt idx="936">
                  <c:v>-21.03356090556532</c:v>
                </c:pt>
                <c:pt idx="937">
                  <c:v>-20.817812680969553</c:v>
                </c:pt>
                <c:pt idx="938">
                  <c:v>-20.601280662184262</c:v>
                </c:pt>
                <c:pt idx="939">
                  <c:v>-20.383973001676797</c:v>
                </c:pt>
                <c:pt idx="940">
                  <c:v>-20.165897881117559</c:v>
                </c:pt>
                <c:pt idx="941">
                  <c:v>-19.947063511071928</c:v>
                </c:pt>
                <c:pt idx="942">
                  <c:v>-19.727478130691178</c:v>
                </c:pt>
                <c:pt idx="943">
                  <c:v>-19.507150007402245</c:v>
                </c:pt>
                <c:pt idx="944">
                  <c:v>-19.286087436596461</c:v>
                </c:pt>
                <c:pt idx="945">
                  <c:v>-19.06429874131722</c:v>
                </c:pt>
                <c:pt idx="946">
                  <c:v>-18.841792271946638</c:v>
                </c:pt>
                <c:pt idx="947">
                  <c:v>-18.618576405891151</c:v>
                </c:pt>
                <c:pt idx="948">
                  <c:v>-13.871865018457589</c:v>
                </c:pt>
                <c:pt idx="949">
                  <c:v>-13.702481532036696</c:v>
                </c:pt>
                <c:pt idx="950">
                  <c:v>-13.532582144854691</c:v>
                </c:pt>
                <c:pt idx="951">
                  <c:v>-13.362173253652404</c:v>
                </c:pt>
                <c:pt idx="952">
                  <c:v>-13.191261274353591</c:v>
                </c:pt>
                <c:pt idx="953">
                  <c:v>-13.01985264182335</c:v>
                </c:pt>
                <c:pt idx="954">
                  <c:v>-12.847953809625857</c:v>
                </c:pt>
                <c:pt idx="955">
                  <c:v>-12.675571249781395</c:v>
                </c:pt>
                <c:pt idx="956">
                  <c:v>-12.502711452522673</c:v>
                </c:pt>
                <c:pt idx="957">
                  <c:v>-12.329380926050465</c:v>
                </c:pt>
                <c:pt idx="958">
                  <c:v>-12.15558619628859</c:v>
                </c:pt>
                <c:pt idx="959">
                  <c:v>-11.981333806638194</c:v>
                </c:pt>
                <c:pt idx="960">
                  <c:v>-11.806630317731392</c:v>
                </c:pt>
                <c:pt idx="961">
                  <c:v>-11.631482307184266</c:v>
                </c:pt>
                <c:pt idx="962">
                  <c:v>-11.455896369349219</c:v>
                </c:pt>
                <c:pt idx="963">
                  <c:v>-11.279879115066681</c:v>
                </c:pt>
                <c:pt idx="964">
                  <c:v>-11.103437171416227</c:v>
                </c:pt>
                <c:pt idx="965">
                  <c:v>-10.926577181467056</c:v>
                </c:pt>
                <c:pt idx="966">
                  <c:v>-10.749305804027882</c:v>
                </c:pt>
                <c:pt idx="967">
                  <c:v>-10.571629713396225</c:v>
                </c:pt>
                <c:pt idx="968">
                  <c:v>-10.393555599107131</c:v>
                </c:pt>
                <c:pt idx="969">
                  <c:v>-10.215090165681305</c:v>
                </c:pt>
                <c:pt idx="970">
                  <c:v>-10.036240132372674</c:v>
                </c:pt>
                <c:pt idx="971">
                  <c:v>-9.8570122329154284</c:v>
                </c:pt>
                <c:pt idx="972">
                  <c:v>-9.677413215270473</c:v>
                </c:pt>
                <c:pt idx="973">
                  <c:v>-9.4974498413713864</c:v>
                </c:pt>
                <c:pt idx="974">
                  <c:v>-9.3171288868698081</c:v>
                </c:pt>
                <c:pt idx="975">
                  <c:v>-9.1364571408803634</c:v>
                </c:pt>
                <c:pt idx="976">
                  <c:v>-8.9554414057250238</c:v>
                </c:pt>
                <c:pt idx="977">
                  <c:v>-8.7740884966770203</c:v>
                </c:pt>
                <c:pt idx="978">
                  <c:v>-8.5924052417042347</c:v>
                </c:pt>
                <c:pt idx="979">
                  <c:v>-8.4103984812121304</c:v>
                </c:pt>
                <c:pt idx="980">
                  <c:v>-8.2280750677862073</c:v>
                </c:pt>
                <c:pt idx="981">
                  <c:v>-8.0454418659340003</c:v>
                </c:pt>
                <c:pt idx="982">
                  <c:v>-7.8625057518266388</c:v>
                </c:pt>
                <c:pt idx="983">
                  <c:v>-7.6792736130399382</c:v>
                </c:pt>
                <c:pt idx="984">
                  <c:v>-7.4957523482951043</c:v>
                </c:pt>
                <c:pt idx="985">
                  <c:v>-7.3119488671989803</c:v>
                </c:pt>
                <c:pt idx="986">
                  <c:v>-7.1278700899839036</c:v>
                </c:pt>
                <c:pt idx="987">
                  <c:v>-6.9435229472471516</c:v>
                </c:pt>
                <c:pt idx="988">
                  <c:v>-6.7589143796900206</c:v>
                </c:pt>
                <c:pt idx="989">
                  <c:v>-6.5740513378564875</c:v>
                </c:pt>
                <c:pt idx="990">
                  <c:v>-6.38894078187153</c:v>
                </c:pt>
                <c:pt idx="991">
                  <c:v>-6.2035896811790785</c:v>
                </c:pt>
                <c:pt idx="992">
                  <c:v>-6.0180050142796091</c:v>
                </c:pt>
                <c:pt idx="993">
                  <c:v>-5.8321937684674099</c:v>
                </c:pt>
                <c:pt idx="994">
                  <c:v>-5.6461629395674988</c:v>
                </c:pt>
                <c:pt idx="995">
                  <c:v>-5.4599195316722371</c:v>
                </c:pt>
                <c:pt idx="996">
                  <c:v>-5.2734705568776192</c:v>
                </c:pt>
                <c:pt idx="997">
                  <c:v>-5.0868230350192718</c:v>
                </c:pt>
                <c:pt idx="998">
                  <c:v>-4.8999839934081502</c:v>
                </c:pt>
                <c:pt idx="999">
                  <c:v>-4.7129604665659617</c:v>
                </c:pt>
                <c:pt idx="1000">
                  <c:v>-4.5257594959603109</c:v>
                </c:pt>
                <c:pt idx="1001">
                  <c:v>-4.3383881297395943</c:v>
                </c:pt>
                <c:pt idx="1002">
                  <c:v>-4.1508534224676294</c:v>
                </c:pt>
                <c:pt idx="1003">
                  <c:v>-3.9631624348580567</c:v>
                </c:pt>
                <c:pt idx="1004">
                  <c:v>-3.7753222335084922</c:v>
                </c:pt>
                <c:pt idx="1005">
                  <c:v>-3.5873398906344764</c:v>
                </c:pt>
                <c:pt idx="1006">
                  <c:v>-3.399222483803205</c:v>
                </c:pt>
                <c:pt idx="1007">
                  <c:v>-3.2109770956670514</c:v>
                </c:pt>
                <c:pt idx="1008">
                  <c:v>-3.0226108136969088</c:v>
                </c:pt>
                <c:pt idx="1009">
                  <c:v>-2.8341307299153433</c:v>
                </c:pt>
                <c:pt idx="1010">
                  <c:v>-2.6455439406295786</c:v>
                </c:pt>
                <c:pt idx="1011">
                  <c:v>-2.4568575461643185</c:v>
                </c:pt>
                <c:pt idx="1012">
                  <c:v>-2.2680786505944193</c:v>
                </c:pt>
                <c:pt idx="1013">
                  <c:v>-2.079214361477419</c:v>
                </c:pt>
                <c:pt idx="1014">
                  <c:v>-1.8902717895859376</c:v>
                </c:pt>
                <c:pt idx="1015">
                  <c:v>-1.7012580486399547</c:v>
                </c:pt>
                <c:pt idx="1016">
                  <c:v>-1.5121802550389774</c:v>
                </c:pt>
                <c:pt idx="1017">
                  <c:v>-1.3230455275941049</c:v>
                </c:pt>
                <c:pt idx="1018">
                  <c:v>-1.1338609872600069</c:v>
                </c:pt>
                <c:pt idx="1019">
                  <c:v>-0.94463375686681583</c:v>
                </c:pt>
                <c:pt idx="1020">
                  <c:v>-0.75537096085195243</c:v>
                </c:pt>
                <c:pt idx="1021">
                  <c:v>-0.56607972499188886</c:v>
                </c:pt>
                <c:pt idx="1022">
                  <c:v>-0.3767671761338629</c:v>
                </c:pt>
                <c:pt idx="1023">
                  <c:v>-0.18744044192754977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6-42DB-9D50-B512333C1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563888"/>
        <c:axId val="303564280"/>
      </c:lineChart>
      <c:catAx>
        <c:axId val="117805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03563496"/>
        <c:crosses val="autoZero"/>
        <c:auto val="1"/>
        <c:lblAlgn val="ctr"/>
        <c:lblOffset val="100"/>
        <c:tickMarkSkip val="1"/>
        <c:noMultiLvlLbl val="0"/>
      </c:catAx>
      <c:valAx>
        <c:axId val="303563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805424"/>
        <c:crosses val="autoZero"/>
        <c:crossBetween val="midCat"/>
      </c:valAx>
      <c:catAx>
        <c:axId val="303563888"/>
        <c:scaling>
          <c:orientation val="minMax"/>
        </c:scaling>
        <c:delete val="1"/>
        <c:axPos val="b"/>
        <c:majorTickMark val="out"/>
        <c:minorTickMark val="none"/>
        <c:tickLblPos val="none"/>
        <c:crossAx val="303564280"/>
        <c:crosses val="autoZero"/>
        <c:auto val="1"/>
        <c:lblAlgn val="ctr"/>
        <c:lblOffset val="100"/>
        <c:noMultiLvlLbl val="0"/>
      </c:catAx>
      <c:valAx>
        <c:axId val="303564280"/>
        <c:scaling>
          <c:orientation val="minMax"/>
        </c:scaling>
        <c:delete val="0"/>
        <c:axPos val="r"/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3563888"/>
        <c:crosses val="max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77" r="0.75000000000000377" t="1" header="0.5" footer="0.5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67716535433072"/>
          <c:y val="0.16727032079279591"/>
          <c:w val="0.82512637149864454"/>
          <c:h val="0.654833415850140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53D99"/>
            </a:solidFill>
          </c:spPr>
          <c:invertIfNegative val="0"/>
          <c:val>
            <c:numRef>
              <c:f>'3-12'!$M$29:$M$67</c:f>
              <c:numCache>
                <c:formatCode>0.0000</c:formatCode>
                <c:ptCount val="39"/>
                <c:pt idx="0">
                  <c:v>5.5529728320608023E-5</c:v>
                </c:pt>
                <c:pt idx="1">
                  <c:v>0.86641276681283852</c:v>
                </c:pt>
                <c:pt idx="2">
                  <c:v>6.0408391285339492E-5</c:v>
                </c:pt>
                <c:pt idx="3">
                  <c:v>0.91535347086699115</c:v>
                </c:pt>
                <c:pt idx="4">
                  <c:v>1.0522260845626068E-5</c:v>
                </c:pt>
                <c:pt idx="5">
                  <c:v>0.53927564269278594</c:v>
                </c:pt>
                <c:pt idx="6">
                  <c:v>4.9343393933607833E-5</c:v>
                </c:pt>
                <c:pt idx="7">
                  <c:v>3.0088026543247361E-2</c:v>
                </c:pt>
                <c:pt idx="8">
                  <c:v>6.441628548766232E-5</c:v>
                </c:pt>
                <c:pt idx="9">
                  <c:v>0.31979476704057819</c:v>
                </c:pt>
                <c:pt idx="10">
                  <c:v>2.1653426465377187E-5</c:v>
                </c:pt>
                <c:pt idx="11">
                  <c:v>0.32049626925986008</c:v>
                </c:pt>
                <c:pt idx="12">
                  <c:v>4.1100091330131835E-5</c:v>
                </c:pt>
                <c:pt idx="13">
                  <c:v>8.0730713376544319E-2</c:v>
                </c:pt>
                <c:pt idx="14">
                  <c:v>6.5410892316520707E-5</c:v>
                </c:pt>
                <c:pt idx="15">
                  <c:v>0.1661321292757906</c:v>
                </c:pt>
                <c:pt idx="16">
                  <c:v>2.99982772937543E-5</c:v>
                </c:pt>
                <c:pt idx="17">
                  <c:v>0.22752499475527346</c:v>
                </c:pt>
                <c:pt idx="18">
                  <c:v>3.3336305572439978E-5</c:v>
                </c:pt>
                <c:pt idx="19">
                  <c:v>9.4352171668690171E-2</c:v>
                </c:pt>
                <c:pt idx="20">
                  <c:v>6.6855952364402831E-5</c:v>
                </c:pt>
                <c:pt idx="21">
                  <c:v>9.3449759705104857E-2</c:v>
                </c:pt>
                <c:pt idx="22">
                  <c:v>4.0443646050576608E-5</c:v>
                </c:pt>
                <c:pt idx="23">
                  <c:v>0.17319478555179169</c:v>
                </c:pt>
                <c:pt idx="24">
                  <c:v>2.2649863423167615E-5</c:v>
                </c:pt>
                <c:pt idx="25">
                  <c:v>9.7436459612666698E-2</c:v>
                </c:pt>
                <c:pt idx="26">
                  <c:v>6.3840818160405146E-5</c:v>
                </c:pt>
                <c:pt idx="27">
                  <c:v>5.0286641247107737E-2</c:v>
                </c:pt>
                <c:pt idx="28">
                  <c:v>4.6589413153414845E-5</c:v>
                </c:pt>
                <c:pt idx="29">
                  <c:v>0.13580670482416954</c:v>
                </c:pt>
                <c:pt idx="30">
                  <c:v>1.4079559204587384E-5</c:v>
                </c:pt>
                <c:pt idx="31">
                  <c:v>9.6330468825575125E-2</c:v>
                </c:pt>
                <c:pt idx="32">
                  <c:v>6.2596682110484505E-5</c:v>
                </c:pt>
                <c:pt idx="33">
                  <c:v>2.1712050781100244E-2</c:v>
                </c:pt>
                <c:pt idx="34">
                  <c:v>5.5395578479799748E-5</c:v>
                </c:pt>
                <c:pt idx="35">
                  <c:v>0.10742965997279028</c:v>
                </c:pt>
                <c:pt idx="36">
                  <c:v>4.3309029684210576E-6</c:v>
                </c:pt>
                <c:pt idx="37">
                  <c:v>9.2987724227036189E-2</c:v>
                </c:pt>
                <c:pt idx="38">
                  <c:v>5.5842641057282472E-5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F0-40F8-878A-905C96F3B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565064"/>
        <c:axId val="303565456"/>
      </c:barChart>
      <c:lineChart>
        <c:grouping val="standard"/>
        <c:varyColors val="0"/>
        <c:ser>
          <c:idx val="1"/>
          <c:order val="1"/>
          <c:marker>
            <c:symbol val="none"/>
          </c:marker>
          <c:val>
            <c:numRef>
              <c:f>'3-12'!$S$29:$S$40</c:f>
              <c:numCache>
                <c:formatCode>0.000</c:formatCode>
                <c:ptCount val="12"/>
                <c:pt idx="0">
                  <c:v>2.2895124057453367</c:v>
                </c:pt>
                <c:pt idx="1">
                  <c:v>6.1816834955124094</c:v>
                </c:pt>
                <c:pt idx="2">
                  <c:v>1.1447562028726683</c:v>
                </c:pt>
                <c:pt idx="3">
                  <c:v>3.0622228426843878</c:v>
                </c:pt>
                <c:pt idx="4">
                  <c:v>0.76326619826535147</c:v>
                </c:pt>
                <c:pt idx="5">
                  <c:v>2.0605611651708031</c:v>
                </c:pt>
                <c:pt idx="6">
                  <c:v>0.57237810143633416</c:v>
                </c:pt>
                <c:pt idx="7">
                  <c:v>1.0875183927290348</c:v>
                </c:pt>
                <c:pt idx="8">
                  <c:v>0.4579024811490674</c:v>
                </c:pt>
                <c:pt idx="9">
                  <c:v>0.88718605722631805</c:v>
                </c:pt>
                <c:pt idx="10">
                  <c:v>0.38149000460731669</c:v>
                </c:pt>
                <c:pt idx="11">
                  <c:v>0.57237810143633416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F0-40F8-878A-905C96F3B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565064"/>
        <c:axId val="303565456"/>
      </c:lineChart>
      <c:catAx>
        <c:axId val="303565064"/>
        <c:scaling>
          <c:orientation val="minMax"/>
        </c:scaling>
        <c:delete val="0"/>
        <c:axPos val="b"/>
        <c:majorTickMark val="none"/>
        <c:minorTickMark val="none"/>
        <c:tickLblPos val="none"/>
        <c:crossAx val="303565456"/>
        <c:crosses val="autoZero"/>
        <c:auto val="1"/>
        <c:lblAlgn val="ctr"/>
        <c:lblOffset val="100"/>
        <c:tickLblSkip val="3"/>
        <c:noMultiLvlLbl val="0"/>
      </c:catAx>
      <c:valAx>
        <c:axId val="303565456"/>
        <c:scaling>
          <c:orientation val="minMax"/>
        </c:scaling>
        <c:delete val="0"/>
        <c:axPos val="l"/>
        <c:majorGridlines/>
        <c:numFmt formatCode="0.000" sourceLinked="0"/>
        <c:majorTickMark val="out"/>
        <c:minorTickMark val="none"/>
        <c:tickLblPos val="nextTo"/>
        <c:txPr>
          <a:bodyPr/>
          <a:lstStyle/>
          <a:p>
            <a:pPr>
              <a:defRPr sz="900" b="1" i="0" baseline="0"/>
            </a:pPr>
            <a:endParaRPr lang="en-US"/>
          </a:p>
        </c:txPr>
        <c:crossAx val="303565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44" l="0.70000000000000062" r="0.70000000000000062" t="0.75000000000000344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77307344778619"/>
          <c:y val="0.17463291098977327"/>
          <c:w val="0.84236840067122754"/>
          <c:h val="0.706248336516466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53D99"/>
            </a:solidFill>
          </c:spPr>
          <c:invertIfNegative val="0"/>
          <c:val>
            <c:numRef>
              <c:f>'3-12'!$M$29:$M$67</c:f>
              <c:numCache>
                <c:formatCode>0.0000</c:formatCode>
                <c:ptCount val="39"/>
                <c:pt idx="0">
                  <c:v>5.5529728320608023E-5</c:v>
                </c:pt>
                <c:pt idx="1">
                  <c:v>0.86641276681283852</c:v>
                </c:pt>
                <c:pt idx="2">
                  <c:v>6.0408391285339492E-5</c:v>
                </c:pt>
                <c:pt idx="3">
                  <c:v>0.91535347086699115</c:v>
                </c:pt>
                <c:pt idx="4">
                  <c:v>1.0522260845626068E-5</c:v>
                </c:pt>
                <c:pt idx="5">
                  <c:v>0.53927564269278594</c:v>
                </c:pt>
                <c:pt idx="6">
                  <c:v>4.9343393933607833E-5</c:v>
                </c:pt>
                <c:pt idx="7">
                  <c:v>3.0088026543247361E-2</c:v>
                </c:pt>
                <c:pt idx="8">
                  <c:v>6.441628548766232E-5</c:v>
                </c:pt>
                <c:pt idx="9">
                  <c:v>0.31979476704057819</c:v>
                </c:pt>
                <c:pt idx="10">
                  <c:v>2.1653426465377187E-5</c:v>
                </c:pt>
                <c:pt idx="11">
                  <c:v>0.32049626925986008</c:v>
                </c:pt>
                <c:pt idx="12">
                  <c:v>4.1100091330131835E-5</c:v>
                </c:pt>
                <c:pt idx="13">
                  <c:v>8.0730713376544319E-2</c:v>
                </c:pt>
                <c:pt idx="14">
                  <c:v>6.5410892316520707E-5</c:v>
                </c:pt>
                <c:pt idx="15">
                  <c:v>0.1661321292757906</c:v>
                </c:pt>
                <c:pt idx="16">
                  <c:v>2.99982772937543E-5</c:v>
                </c:pt>
                <c:pt idx="17">
                  <c:v>0.22752499475527346</c:v>
                </c:pt>
                <c:pt idx="18">
                  <c:v>3.3336305572439978E-5</c:v>
                </c:pt>
                <c:pt idx="19">
                  <c:v>9.4352171668690171E-2</c:v>
                </c:pt>
                <c:pt idx="20">
                  <c:v>6.6855952364402831E-5</c:v>
                </c:pt>
                <c:pt idx="21">
                  <c:v>9.3449759705104857E-2</c:v>
                </c:pt>
                <c:pt idx="22">
                  <c:v>4.0443646050576608E-5</c:v>
                </c:pt>
                <c:pt idx="23">
                  <c:v>0.17319478555179169</c:v>
                </c:pt>
                <c:pt idx="24">
                  <c:v>2.2649863423167615E-5</c:v>
                </c:pt>
                <c:pt idx="25">
                  <c:v>9.7436459612666698E-2</c:v>
                </c:pt>
                <c:pt idx="26">
                  <c:v>6.3840818160405146E-5</c:v>
                </c:pt>
                <c:pt idx="27">
                  <c:v>5.0286641247107737E-2</c:v>
                </c:pt>
                <c:pt idx="28">
                  <c:v>4.6589413153414845E-5</c:v>
                </c:pt>
                <c:pt idx="29">
                  <c:v>0.13580670482416954</c:v>
                </c:pt>
                <c:pt idx="30">
                  <c:v>1.4079559204587384E-5</c:v>
                </c:pt>
                <c:pt idx="31">
                  <c:v>9.6330468825575125E-2</c:v>
                </c:pt>
                <c:pt idx="32">
                  <c:v>6.2596682110484505E-5</c:v>
                </c:pt>
                <c:pt idx="33">
                  <c:v>2.1712050781100244E-2</c:v>
                </c:pt>
                <c:pt idx="34">
                  <c:v>5.5395578479799748E-5</c:v>
                </c:pt>
                <c:pt idx="35">
                  <c:v>0.10742965997279028</c:v>
                </c:pt>
                <c:pt idx="36">
                  <c:v>4.3309029684210576E-6</c:v>
                </c:pt>
                <c:pt idx="37">
                  <c:v>9.2987724227036189E-2</c:v>
                </c:pt>
                <c:pt idx="38">
                  <c:v>5.5842641057282472E-5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48-48B3-B9EE-A655233FF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648656"/>
        <c:axId val="298648264"/>
      </c:barChart>
      <c:lineChart>
        <c:grouping val="standard"/>
        <c:varyColors val="0"/>
        <c:ser>
          <c:idx val="1"/>
          <c:order val="1"/>
          <c:marker>
            <c:symbol val="none"/>
          </c:marker>
          <c:val>
            <c:numRef>
              <c:f>'3-12'!$T$29:$T$40</c:f>
              <c:numCache>
                <c:formatCode>0.000</c:formatCode>
                <c:ptCount val="12"/>
                <c:pt idx="0">
                  <c:v>2.2895124057453367</c:v>
                </c:pt>
                <c:pt idx="1">
                  <c:v>9.186668528053163</c:v>
                </c:pt>
                <c:pt idx="2">
                  <c:v>1.1447562028726683</c:v>
                </c:pt>
                <c:pt idx="3">
                  <c:v>3.0622228426843878</c:v>
                </c:pt>
                <c:pt idx="4">
                  <c:v>0.76326619826535147</c:v>
                </c:pt>
                <c:pt idx="5">
                  <c:v>2.0605611651708031</c:v>
                </c:pt>
                <c:pt idx="6">
                  <c:v>0.57237810143633416</c:v>
                </c:pt>
                <c:pt idx="7">
                  <c:v>0.88718605722631805</c:v>
                </c:pt>
                <c:pt idx="8">
                  <c:v>0.4579024811490674</c:v>
                </c:pt>
                <c:pt idx="9">
                  <c:v>0.88718605722631805</c:v>
                </c:pt>
                <c:pt idx="10">
                  <c:v>0.38149000460731669</c:v>
                </c:pt>
                <c:pt idx="11">
                  <c:v>0.57237810143633416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48-48B3-B9EE-A655233FF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648656"/>
        <c:axId val="298648264"/>
      </c:lineChart>
      <c:catAx>
        <c:axId val="298648656"/>
        <c:scaling>
          <c:orientation val="minMax"/>
        </c:scaling>
        <c:delete val="0"/>
        <c:axPos val="b"/>
        <c:majorTickMark val="none"/>
        <c:minorTickMark val="none"/>
        <c:tickLblPos val="none"/>
        <c:crossAx val="298648264"/>
        <c:crosses val="autoZero"/>
        <c:auto val="1"/>
        <c:lblAlgn val="ctr"/>
        <c:lblOffset val="100"/>
        <c:noMultiLvlLbl val="0"/>
      </c:catAx>
      <c:valAx>
        <c:axId val="298648264"/>
        <c:scaling>
          <c:orientation val="minMax"/>
        </c:scaling>
        <c:delete val="0"/>
        <c:axPos val="l"/>
        <c:majorGridlines/>
        <c:numFmt formatCode="0.000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298648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77307344778619"/>
          <c:y val="0.18580313481819744"/>
          <c:w val="0.84236840067122754"/>
          <c:h val="0.63676399137794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53D99"/>
            </a:solidFill>
          </c:spPr>
          <c:invertIfNegative val="0"/>
          <c:val>
            <c:numRef>
              <c:f>'3-12'!$M$29:$M$67</c:f>
              <c:numCache>
                <c:formatCode>0.0000</c:formatCode>
                <c:ptCount val="39"/>
                <c:pt idx="0">
                  <c:v>5.5529728320608023E-5</c:v>
                </c:pt>
                <c:pt idx="1">
                  <c:v>0.86641276681283852</c:v>
                </c:pt>
                <c:pt idx="2">
                  <c:v>6.0408391285339492E-5</c:v>
                </c:pt>
                <c:pt idx="3">
                  <c:v>0.91535347086699115</c:v>
                </c:pt>
                <c:pt idx="4">
                  <c:v>1.0522260845626068E-5</c:v>
                </c:pt>
                <c:pt idx="5">
                  <c:v>0.53927564269278594</c:v>
                </c:pt>
                <c:pt idx="6">
                  <c:v>4.9343393933607833E-5</c:v>
                </c:pt>
                <c:pt idx="7">
                  <c:v>3.0088026543247361E-2</c:v>
                </c:pt>
                <c:pt idx="8">
                  <c:v>6.441628548766232E-5</c:v>
                </c:pt>
                <c:pt idx="9">
                  <c:v>0.31979476704057819</c:v>
                </c:pt>
                <c:pt idx="10">
                  <c:v>2.1653426465377187E-5</c:v>
                </c:pt>
                <c:pt idx="11">
                  <c:v>0.32049626925986008</c:v>
                </c:pt>
                <c:pt idx="12">
                  <c:v>4.1100091330131835E-5</c:v>
                </c:pt>
                <c:pt idx="13">
                  <c:v>8.0730713376544319E-2</c:v>
                </c:pt>
                <c:pt idx="14">
                  <c:v>6.5410892316520707E-5</c:v>
                </c:pt>
                <c:pt idx="15">
                  <c:v>0.1661321292757906</c:v>
                </c:pt>
                <c:pt idx="16">
                  <c:v>2.99982772937543E-5</c:v>
                </c:pt>
                <c:pt idx="17">
                  <c:v>0.22752499475527346</c:v>
                </c:pt>
                <c:pt idx="18">
                  <c:v>3.3336305572439978E-5</c:v>
                </c:pt>
                <c:pt idx="19">
                  <c:v>9.4352171668690171E-2</c:v>
                </c:pt>
                <c:pt idx="20">
                  <c:v>6.6855952364402831E-5</c:v>
                </c:pt>
                <c:pt idx="21">
                  <c:v>9.3449759705104857E-2</c:v>
                </c:pt>
                <c:pt idx="22">
                  <c:v>4.0443646050576608E-5</c:v>
                </c:pt>
                <c:pt idx="23">
                  <c:v>0.17319478555179169</c:v>
                </c:pt>
                <c:pt idx="24">
                  <c:v>2.2649863423167615E-5</c:v>
                </c:pt>
                <c:pt idx="25">
                  <c:v>9.7436459612666698E-2</c:v>
                </c:pt>
                <c:pt idx="26">
                  <c:v>6.3840818160405146E-5</c:v>
                </c:pt>
                <c:pt idx="27">
                  <c:v>5.0286641247107737E-2</c:v>
                </c:pt>
                <c:pt idx="28">
                  <c:v>4.6589413153414845E-5</c:v>
                </c:pt>
                <c:pt idx="29">
                  <c:v>0.13580670482416954</c:v>
                </c:pt>
                <c:pt idx="30">
                  <c:v>1.4079559204587384E-5</c:v>
                </c:pt>
                <c:pt idx="31">
                  <c:v>9.6330468825575125E-2</c:v>
                </c:pt>
                <c:pt idx="32">
                  <c:v>6.2596682110484505E-5</c:v>
                </c:pt>
                <c:pt idx="33">
                  <c:v>2.1712050781100244E-2</c:v>
                </c:pt>
                <c:pt idx="34">
                  <c:v>5.5395578479799748E-5</c:v>
                </c:pt>
                <c:pt idx="35">
                  <c:v>0.10742965997279028</c:v>
                </c:pt>
                <c:pt idx="36">
                  <c:v>4.3309029684210576E-6</c:v>
                </c:pt>
                <c:pt idx="37">
                  <c:v>9.2987724227036189E-2</c:v>
                </c:pt>
                <c:pt idx="38">
                  <c:v>5.5842641057282472E-5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67-47B0-A3CD-9B72367DB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336864"/>
        <c:axId val="304337256"/>
      </c:barChart>
      <c:lineChart>
        <c:grouping val="standard"/>
        <c:varyColors val="0"/>
        <c:ser>
          <c:idx val="1"/>
          <c:order val="1"/>
          <c:marker>
            <c:symbol val="none"/>
          </c:marker>
          <c:val>
            <c:numRef>
              <c:f>'3-12'!$U$29:$U$40</c:f>
              <c:numCache>
                <c:formatCode>0.000</c:formatCode>
                <c:ptCount val="12"/>
                <c:pt idx="0">
                  <c:v>2.2895124057453367</c:v>
                </c:pt>
                <c:pt idx="1">
                  <c:v>9.186668528053163</c:v>
                </c:pt>
                <c:pt idx="2">
                  <c:v>1.1447562028726683</c:v>
                </c:pt>
                <c:pt idx="3">
                  <c:v>3.0622228426843878</c:v>
                </c:pt>
                <c:pt idx="4">
                  <c:v>0.76326619826535147</c:v>
                </c:pt>
                <c:pt idx="5">
                  <c:v>2.0605611651708031</c:v>
                </c:pt>
                <c:pt idx="6">
                  <c:v>0.57237810143633416</c:v>
                </c:pt>
                <c:pt idx="7">
                  <c:v>0.88718605722631805</c:v>
                </c:pt>
                <c:pt idx="8">
                  <c:v>0.4579024811490674</c:v>
                </c:pt>
                <c:pt idx="9">
                  <c:v>0.88718605722631805</c:v>
                </c:pt>
                <c:pt idx="10">
                  <c:v>0.38149000460731669</c:v>
                </c:pt>
                <c:pt idx="11">
                  <c:v>0.57237810143633416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67-47B0-A3CD-9B72367DB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336864"/>
        <c:axId val="304337256"/>
      </c:lineChart>
      <c:catAx>
        <c:axId val="304336864"/>
        <c:scaling>
          <c:orientation val="minMax"/>
        </c:scaling>
        <c:delete val="0"/>
        <c:axPos val="b"/>
        <c:majorTickMark val="none"/>
        <c:minorTickMark val="none"/>
        <c:tickLblPos val="none"/>
        <c:crossAx val="304337256"/>
        <c:crosses val="autoZero"/>
        <c:auto val="1"/>
        <c:lblAlgn val="ctr"/>
        <c:lblOffset val="100"/>
        <c:noMultiLvlLbl val="0"/>
      </c:catAx>
      <c:valAx>
        <c:axId val="304337256"/>
        <c:scaling>
          <c:orientation val="minMax"/>
        </c:scaling>
        <c:delete val="0"/>
        <c:axPos val="l"/>
        <c:majorGridlines/>
        <c:numFmt formatCode="0.000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04336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44" l="0.70000000000000062" r="0.70000000000000062" t="0.75000000000000344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615640</xdr:colOff>
      <xdr:row>27</xdr:row>
      <xdr:rowOff>66146</xdr:rowOff>
    </xdr:from>
    <xdr:to>
      <xdr:col>7</xdr:col>
      <xdr:colOff>179915</xdr:colOff>
      <xdr:row>40</xdr:row>
      <xdr:rowOff>102923</xdr:rowOff>
    </xdr:to>
    <xdr:graphicFrame macro="">
      <xdr:nvGraphicFramePr>
        <xdr:cNvPr id="1030" name="Chart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256229</xdr:colOff>
      <xdr:row>26</xdr:row>
      <xdr:rowOff>154778</xdr:rowOff>
    </xdr:from>
    <xdr:to>
      <xdr:col>31</xdr:col>
      <xdr:colOff>308728</xdr:colOff>
      <xdr:row>39</xdr:row>
      <xdr:rowOff>100540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42329</xdr:colOff>
      <xdr:row>37</xdr:row>
      <xdr:rowOff>42334</xdr:rowOff>
    </xdr:from>
    <xdr:to>
      <xdr:col>7</xdr:col>
      <xdr:colOff>148164</xdr:colOff>
      <xdr:row>49</xdr:row>
      <xdr:rowOff>116416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52918</xdr:colOff>
      <xdr:row>51</xdr:row>
      <xdr:rowOff>0</xdr:rowOff>
    </xdr:from>
    <xdr:to>
      <xdr:col>7</xdr:col>
      <xdr:colOff>179916</xdr:colOff>
      <xdr:row>63</xdr:row>
      <xdr:rowOff>21168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106041</xdr:colOff>
      <xdr:row>15</xdr:row>
      <xdr:rowOff>103954</xdr:rowOff>
    </xdr:from>
    <xdr:to>
      <xdr:col>31</xdr:col>
      <xdr:colOff>96362</xdr:colOff>
      <xdr:row>28</xdr:row>
      <xdr:rowOff>53682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0.25137</cdr:x>
      <cdr:y>0.02475</cdr:y>
    </cdr:from>
    <cdr:to>
      <cdr:x>0.87158</cdr:x>
      <cdr:y>0.17822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73666" y="52917"/>
          <a:ext cx="2402417" cy="3280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 b="1">
              <a:latin typeface="Arial" pitchFamily="34" charset="0"/>
              <a:cs typeface="Arial" pitchFamily="34" charset="0"/>
            </a:rPr>
            <a:t>Spectrum (blue) &amp; Table-3 Limits (red)</a:t>
          </a:r>
        </a:p>
      </cdr:txBody>
    </cdr:sp>
  </cdr:relSizeAnchor>
  <cdr:relSizeAnchor xmlns:cdr="http://schemas.openxmlformats.org/drawingml/2006/chartDrawing">
    <cdr:from>
      <cdr:x>0.01093</cdr:x>
      <cdr:y>0.03465</cdr:y>
    </cdr:from>
    <cdr:to>
      <cdr:x>0.24699</cdr:x>
      <cdr:y>0.46238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2333" y="7408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0.0099</cdr:y>
    </cdr:from>
    <cdr:to>
      <cdr:x>0.23607</cdr:x>
      <cdr:y>0.43762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0" y="2116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A-rms</a:t>
          </a:r>
        </a:p>
      </cdr:txBody>
    </cdr:sp>
  </cdr:relSizeAnchor>
  <cdr:relSizeAnchor xmlns:cdr="http://schemas.openxmlformats.org/drawingml/2006/chartDrawing">
    <cdr:from>
      <cdr:x>0.13004</cdr:x>
      <cdr:y>0.85816</cdr:y>
    </cdr:from>
    <cdr:to>
      <cdr:x>0.4713</cdr:x>
      <cdr:y>0.99587</cdr:y>
    </cdr:to>
    <cdr:sp macro="" textlink="">
      <cdr:nvSpPr>
        <cdr:cNvPr id="7" name="TextBox 3"/>
        <cdr:cNvSpPr txBox="1"/>
      </cdr:nvSpPr>
      <cdr:spPr>
        <a:xfrm xmlns:a="http://schemas.openxmlformats.org/drawingml/2006/main">
          <a:off x="474308" y="1757819"/>
          <a:ext cx="1244713" cy="2820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3    5   7    9  11  13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0.16667</cdr:x>
      <cdr:y>0.03646</cdr:y>
    </cdr:from>
    <cdr:to>
      <cdr:x>0.90164</cdr:x>
      <cdr:y>0.16667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45582" y="74083"/>
          <a:ext cx="2846917" cy="2645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 b="1">
              <a:latin typeface="Arial" pitchFamily="34" charset="0"/>
              <a:cs typeface="Arial" pitchFamily="34" charset="0"/>
            </a:rPr>
            <a:t>Spectrum (blue) and Table-4 Limits (red)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0.14769</cdr:x>
      <cdr:y>0.14705</cdr:y>
    </cdr:to>
    <cdr:sp macro="" textlink="">
      <cdr:nvSpPr>
        <cdr:cNvPr id="3" name="TextBox 8"/>
        <cdr:cNvSpPr txBox="1"/>
      </cdr:nvSpPr>
      <cdr:spPr>
        <a:xfrm xmlns:a="http://schemas.openxmlformats.org/drawingml/2006/main">
          <a:off x="0" y="0"/>
          <a:ext cx="534570" cy="264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1100" b="1"/>
            <a:t>A-rms</a:t>
          </a:r>
        </a:p>
      </cdr:txBody>
    </cdr:sp>
  </cdr:relSizeAnchor>
  <cdr:relSizeAnchor xmlns:cdr="http://schemas.openxmlformats.org/drawingml/2006/chartDrawing">
    <cdr:from>
      <cdr:x>0.12901</cdr:x>
      <cdr:y>0.83213</cdr:y>
    </cdr:from>
    <cdr:to>
      <cdr:x>0.47245</cdr:x>
      <cdr:y>0.98357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67590" y="1549977"/>
          <a:ext cx="1244713" cy="282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3    5   7    9  11  13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0.00968</cdr:y>
    </cdr:from>
    <cdr:to>
      <cdr:x>0.19242</cdr:x>
      <cdr:y>0.34327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9568"/>
          <a:ext cx="814869" cy="67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A-rms</a:t>
          </a:r>
        </a:p>
      </cdr:txBody>
    </cdr:sp>
  </cdr:relSizeAnchor>
  <cdr:relSizeAnchor xmlns:cdr="http://schemas.openxmlformats.org/drawingml/2006/chartDrawing">
    <cdr:from>
      <cdr:x>0.2218</cdr:x>
      <cdr:y>0.02747</cdr:y>
    </cdr:from>
    <cdr:to>
      <cdr:x>0.98094</cdr:x>
      <cdr:y>0.15104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861809" y="55827"/>
          <a:ext cx="2949713" cy="2510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 b="1">
              <a:latin typeface="Arial" pitchFamily="34" charset="0"/>
              <a:cs typeface="Arial" pitchFamily="34" charset="0"/>
            </a:rPr>
            <a:t>Spectrum (blue) and Table-5 (red) </a:t>
          </a:r>
        </a:p>
      </cdr:txBody>
    </cdr:sp>
  </cdr:relSizeAnchor>
  <cdr:relSizeAnchor xmlns:cdr="http://schemas.openxmlformats.org/drawingml/2006/chartDrawing">
    <cdr:from>
      <cdr:x>0.12304</cdr:x>
      <cdr:y>0.83894</cdr:y>
    </cdr:from>
    <cdr:to>
      <cdr:x>0.98685</cdr:x>
      <cdr:y>0.99077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50272" y="1558636"/>
          <a:ext cx="3161119" cy="282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 3    5    7   9  11  13  15  17 19   21  23       27       31        35       39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</xdr:rowOff>
    </xdr:from>
    <xdr:to>
      <xdr:col>6</xdr:col>
      <xdr:colOff>1276350</xdr:colOff>
      <xdr:row>18</xdr:row>
      <xdr:rowOff>0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95250</xdr:colOff>
      <xdr:row>25</xdr:row>
      <xdr:rowOff>95250</xdr:rowOff>
    </xdr:from>
    <xdr:to>
      <xdr:col>6</xdr:col>
      <xdr:colOff>1276350</xdr:colOff>
      <xdr:row>39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0.00496</cdr:x>
      <cdr:y>0.0021</cdr:y>
    </cdr:from>
    <cdr:to>
      <cdr:x>0.0771</cdr:x>
      <cdr:y>0.07902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645" y="4189"/>
          <a:ext cx="256399" cy="1535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Volts</a:t>
          </a:r>
        </a:p>
      </cdr:txBody>
    </cdr:sp>
  </cdr:relSizeAnchor>
  <cdr:relSizeAnchor xmlns:cdr="http://schemas.openxmlformats.org/drawingml/2006/chartDrawing">
    <cdr:from>
      <cdr:x>0.86461</cdr:x>
      <cdr:y>0.02861</cdr:y>
    </cdr:from>
    <cdr:to>
      <cdr:x>0.95631</cdr:x>
      <cdr:y>0.10553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74999" y="74017"/>
          <a:ext cx="40005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FF"/>
              </a:solidFill>
              <a:latin typeface="Arial"/>
              <a:cs typeface="Arial"/>
            </a:rPr>
            <a:t>Amps</a:t>
          </a:r>
        </a:p>
      </cdr:txBody>
    </cdr:sp>
  </cdr:relSizeAnchor>
  <cdr:relSizeAnchor xmlns:cdr="http://schemas.openxmlformats.org/drawingml/2006/chartDrawing">
    <cdr:from>
      <cdr:x>0.15095</cdr:x>
      <cdr:y>0.00484</cdr:y>
    </cdr:from>
    <cdr:to>
      <cdr:x>0.70914</cdr:x>
      <cdr:y>0.15156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36515" y="9652"/>
          <a:ext cx="1983912" cy="2928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 b="1">
              <a:latin typeface="Arial" pitchFamily="34" charset="0"/>
              <a:cs typeface="Arial" pitchFamily="34" charset="0"/>
            </a:rPr>
            <a:t>Voltage (red) and current waveform (blue)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</cdr:x>
      <cdr:y>0.02317</cdr:y>
    </cdr:from>
    <cdr:to>
      <cdr:x>0.2</cdr:x>
      <cdr:y>0.35676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6350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A-rms</a:t>
          </a:r>
        </a:p>
      </cdr:txBody>
    </cdr:sp>
  </cdr:relSizeAnchor>
  <cdr:relSizeAnchor xmlns:cdr="http://schemas.openxmlformats.org/drawingml/2006/chartDrawing">
    <cdr:from>
      <cdr:x>0.2058</cdr:x>
      <cdr:y>0.04167</cdr:y>
    </cdr:from>
    <cdr:to>
      <cdr:x>0.83377</cdr:x>
      <cdr:y>0.16204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825500" y="95251"/>
          <a:ext cx="2518834" cy="2751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 b="1">
              <a:latin typeface="Arial" pitchFamily="34" charset="0"/>
              <a:cs typeface="Arial" pitchFamily="34" charset="0"/>
            </a:rPr>
            <a:t>Spectrum (blue) &amp; Class-A Limits (red) 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15</xdr:row>
      <xdr:rowOff>0</xdr:rowOff>
    </xdr:from>
    <xdr:to>
      <xdr:col>5</xdr:col>
      <xdr:colOff>1276351</xdr:colOff>
      <xdr:row>27</xdr:row>
      <xdr:rowOff>35983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1</xdr:row>
      <xdr:rowOff>114300</xdr:rowOff>
    </xdr:from>
    <xdr:to>
      <xdr:col>5</xdr:col>
      <xdr:colOff>1266825</xdr:colOff>
      <xdr:row>14</xdr:row>
      <xdr:rowOff>100541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0.25137</cdr:x>
      <cdr:y>0.02475</cdr:y>
    </cdr:from>
    <cdr:to>
      <cdr:x>0.87158</cdr:x>
      <cdr:y>0.17822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73666" y="52917"/>
          <a:ext cx="2402417" cy="3280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 b="1">
              <a:latin typeface="Arial" pitchFamily="34" charset="0"/>
              <a:cs typeface="Arial" pitchFamily="34" charset="0"/>
            </a:rPr>
            <a:t>Spectrum (blue) &amp; Class-B Limits (red)</a:t>
          </a:r>
        </a:p>
      </cdr:txBody>
    </cdr:sp>
  </cdr:relSizeAnchor>
  <cdr:relSizeAnchor xmlns:cdr="http://schemas.openxmlformats.org/drawingml/2006/chartDrawing">
    <cdr:from>
      <cdr:x>0.01093</cdr:x>
      <cdr:y>0.03465</cdr:y>
    </cdr:from>
    <cdr:to>
      <cdr:x>0.24699</cdr:x>
      <cdr:y>0.46238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2333" y="7408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0.0099</cdr:y>
    </cdr:from>
    <cdr:to>
      <cdr:x>0.23607</cdr:x>
      <cdr:y>0.43762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0" y="2116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A-rms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0.00496</cdr:x>
      <cdr:y>0.0021</cdr:y>
    </cdr:from>
    <cdr:to>
      <cdr:x>0.0771</cdr:x>
      <cdr:y>0.07902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645" y="4189"/>
          <a:ext cx="256399" cy="1535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Volts</a:t>
          </a:r>
        </a:p>
      </cdr:txBody>
    </cdr:sp>
  </cdr:relSizeAnchor>
  <cdr:relSizeAnchor xmlns:cdr="http://schemas.openxmlformats.org/drawingml/2006/chartDrawing">
    <cdr:from>
      <cdr:x>0.86461</cdr:x>
      <cdr:y>0.02861</cdr:y>
    </cdr:from>
    <cdr:to>
      <cdr:x>0.95631</cdr:x>
      <cdr:y>0.10553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74999" y="74017"/>
          <a:ext cx="40005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FF"/>
              </a:solidFill>
              <a:latin typeface="Arial"/>
              <a:cs typeface="Arial"/>
            </a:rPr>
            <a:t>Amps</a:t>
          </a:r>
        </a:p>
      </cdr:txBody>
    </cdr:sp>
  </cdr:relSizeAnchor>
  <cdr:relSizeAnchor xmlns:cdr="http://schemas.openxmlformats.org/drawingml/2006/chartDrawing">
    <cdr:from>
      <cdr:x>0.15095</cdr:x>
      <cdr:y>0.00484</cdr:y>
    </cdr:from>
    <cdr:to>
      <cdr:x>0.70914</cdr:x>
      <cdr:y>0.15156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36515" y="9652"/>
          <a:ext cx="1983912" cy="2928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 b="1">
              <a:latin typeface="Arial" pitchFamily="34" charset="0"/>
              <a:cs typeface="Arial" pitchFamily="34" charset="0"/>
            </a:rPr>
            <a:t>Voltage (red) and current waveform (blue)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16</xdr:row>
      <xdr:rowOff>0</xdr:rowOff>
    </xdr:from>
    <xdr:to>
      <xdr:col>5</xdr:col>
      <xdr:colOff>1104900</xdr:colOff>
      <xdr:row>27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161924</xdr:rowOff>
    </xdr:from>
    <xdr:to>
      <xdr:col>5</xdr:col>
      <xdr:colOff>1114425</xdr:colOff>
      <xdr:row>15</xdr:row>
      <xdr:rowOff>57149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0.00496</cdr:x>
      <cdr:y>0.0021</cdr:y>
    </cdr:from>
    <cdr:to>
      <cdr:x>0.0771</cdr:x>
      <cdr:y>0.07902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645" y="4189"/>
          <a:ext cx="256399" cy="1535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Volts</a:t>
          </a:r>
        </a:p>
      </cdr:txBody>
    </cdr:sp>
  </cdr:relSizeAnchor>
  <cdr:relSizeAnchor xmlns:cdr="http://schemas.openxmlformats.org/drawingml/2006/chartDrawing">
    <cdr:from>
      <cdr:x>0.86461</cdr:x>
      <cdr:y>0.02861</cdr:y>
    </cdr:from>
    <cdr:to>
      <cdr:x>0.95631</cdr:x>
      <cdr:y>0.10553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74999" y="74017"/>
          <a:ext cx="40005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FF"/>
              </a:solidFill>
              <a:latin typeface="Arial"/>
              <a:cs typeface="Arial"/>
            </a:rPr>
            <a:t>Amps</a:t>
          </a:r>
        </a:p>
      </cdr:txBody>
    </cdr:sp>
  </cdr:relSizeAnchor>
  <cdr:relSizeAnchor xmlns:cdr="http://schemas.openxmlformats.org/drawingml/2006/chartDrawing">
    <cdr:from>
      <cdr:x>0.15095</cdr:x>
      <cdr:y>0.00484</cdr:y>
    </cdr:from>
    <cdr:to>
      <cdr:x>0.70914</cdr:x>
      <cdr:y>0.15156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36515" y="9652"/>
          <a:ext cx="1983912" cy="2928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 b="1">
              <a:latin typeface="Arial" pitchFamily="34" charset="0"/>
              <a:cs typeface="Arial" pitchFamily="34" charset="0"/>
            </a:rPr>
            <a:t>Voltage (red) and current waveform (blue)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0.16667</cdr:x>
      <cdr:y>0.03646</cdr:y>
    </cdr:from>
    <cdr:to>
      <cdr:x>0.90164</cdr:x>
      <cdr:y>0.16667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45582" y="74083"/>
          <a:ext cx="2846917" cy="2645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 b="1">
              <a:latin typeface="Arial" pitchFamily="34" charset="0"/>
              <a:cs typeface="Arial" pitchFamily="34" charset="0"/>
            </a:rPr>
            <a:t>Spectrum (blue) and Class-C Limits (red)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0.14769</cdr:x>
      <cdr:y>0.14705</cdr:y>
    </cdr:to>
    <cdr:sp macro="" textlink="">
      <cdr:nvSpPr>
        <cdr:cNvPr id="3" name="TextBox 8"/>
        <cdr:cNvSpPr txBox="1"/>
      </cdr:nvSpPr>
      <cdr:spPr>
        <a:xfrm xmlns:a="http://schemas.openxmlformats.org/drawingml/2006/main">
          <a:off x="0" y="0"/>
          <a:ext cx="534570" cy="264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1100" b="1"/>
            <a:t>A-rms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0.00496</cdr:x>
      <cdr:y>0.0021</cdr:y>
    </cdr:from>
    <cdr:to>
      <cdr:x>0.0771</cdr:x>
      <cdr:y>0.07902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645" y="4189"/>
          <a:ext cx="256399" cy="1535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Volts</a:t>
          </a:r>
        </a:p>
      </cdr:txBody>
    </cdr:sp>
  </cdr:relSizeAnchor>
  <cdr:relSizeAnchor xmlns:cdr="http://schemas.openxmlformats.org/drawingml/2006/chartDrawing">
    <cdr:from>
      <cdr:x>0.86461</cdr:x>
      <cdr:y>0.02861</cdr:y>
    </cdr:from>
    <cdr:to>
      <cdr:x>0.95631</cdr:x>
      <cdr:y>0.10553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74999" y="74017"/>
          <a:ext cx="40005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FF"/>
              </a:solidFill>
              <a:latin typeface="Arial"/>
              <a:cs typeface="Arial"/>
            </a:rPr>
            <a:t>Amps</a:t>
          </a:r>
        </a:p>
      </cdr:txBody>
    </cdr:sp>
  </cdr:relSizeAnchor>
  <cdr:relSizeAnchor xmlns:cdr="http://schemas.openxmlformats.org/drawingml/2006/chartDrawing">
    <cdr:from>
      <cdr:x>0.15095</cdr:x>
      <cdr:y>0.00484</cdr:y>
    </cdr:from>
    <cdr:to>
      <cdr:x>0.70914</cdr:x>
      <cdr:y>0.15156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36515" y="9652"/>
          <a:ext cx="1983912" cy="2928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 b="1">
              <a:latin typeface="Arial" pitchFamily="34" charset="0"/>
              <a:cs typeface="Arial" pitchFamily="34" charset="0"/>
            </a:rPr>
            <a:t>Voltage (red) and current waveform (blue)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15</xdr:row>
      <xdr:rowOff>85725</xdr:rowOff>
    </xdr:from>
    <xdr:to>
      <xdr:col>5</xdr:col>
      <xdr:colOff>1714500</xdr:colOff>
      <xdr:row>27</xdr:row>
      <xdr:rowOff>83611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</xdr:row>
      <xdr:rowOff>0</xdr:rowOff>
    </xdr:from>
    <xdr:to>
      <xdr:col>5</xdr:col>
      <xdr:colOff>1695450</xdr:colOff>
      <xdr:row>15</xdr:row>
      <xdr:rowOff>47625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</cdr:x>
      <cdr:y>0.00968</cdr:y>
    </cdr:from>
    <cdr:to>
      <cdr:x>0.19242</cdr:x>
      <cdr:y>0.34327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9568"/>
          <a:ext cx="814869" cy="67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A-rms</a:t>
          </a:r>
        </a:p>
      </cdr:txBody>
    </cdr:sp>
  </cdr:relSizeAnchor>
  <cdr:relSizeAnchor xmlns:cdr="http://schemas.openxmlformats.org/drawingml/2006/chartDrawing">
    <cdr:from>
      <cdr:x>0.2218</cdr:x>
      <cdr:y>0.02747</cdr:y>
    </cdr:from>
    <cdr:to>
      <cdr:x>0.98094</cdr:x>
      <cdr:y>0.15104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861809" y="55827"/>
          <a:ext cx="2949713" cy="2510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 b="1">
              <a:latin typeface="Arial" pitchFamily="34" charset="0"/>
              <a:cs typeface="Arial" pitchFamily="34" charset="0"/>
            </a:rPr>
            <a:t>Spectrum (blue) and Class-D Limits (red) 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0.00496</cdr:x>
      <cdr:y>0.0021</cdr:y>
    </cdr:from>
    <cdr:to>
      <cdr:x>0.0771</cdr:x>
      <cdr:y>0.07902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645" y="4189"/>
          <a:ext cx="256399" cy="1535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Volts</a:t>
          </a:r>
        </a:p>
      </cdr:txBody>
    </cdr:sp>
  </cdr:relSizeAnchor>
  <cdr:relSizeAnchor xmlns:cdr="http://schemas.openxmlformats.org/drawingml/2006/chartDrawing">
    <cdr:from>
      <cdr:x>0.86461</cdr:x>
      <cdr:y>0.02861</cdr:y>
    </cdr:from>
    <cdr:to>
      <cdr:x>0.95631</cdr:x>
      <cdr:y>0.10553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74999" y="74017"/>
          <a:ext cx="40005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FF"/>
              </a:solidFill>
              <a:latin typeface="Arial"/>
              <a:cs typeface="Arial"/>
            </a:rPr>
            <a:t>Amps</a:t>
          </a:r>
        </a:p>
      </cdr:txBody>
    </cdr:sp>
  </cdr:relSizeAnchor>
  <cdr:relSizeAnchor xmlns:cdr="http://schemas.openxmlformats.org/drawingml/2006/chartDrawing">
    <cdr:from>
      <cdr:x>0.15095</cdr:x>
      <cdr:y>0.00484</cdr:y>
    </cdr:from>
    <cdr:to>
      <cdr:x>0.70914</cdr:x>
      <cdr:y>0.15156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36515" y="9652"/>
          <a:ext cx="1983912" cy="2928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 b="1">
              <a:latin typeface="Arial" pitchFamily="34" charset="0"/>
              <a:cs typeface="Arial" pitchFamily="34" charset="0"/>
            </a:rPr>
            <a:t>Voltage (red) and current waveform (blue)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152400</xdr:rowOff>
    </xdr:from>
    <xdr:to>
      <xdr:col>5</xdr:col>
      <xdr:colOff>1028700</xdr:colOff>
      <xdr:row>27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57150</xdr:rowOff>
    </xdr:from>
    <xdr:to>
      <xdr:col>5</xdr:col>
      <xdr:colOff>1028700</xdr:colOff>
      <xdr:row>14</xdr:row>
      <xdr:rowOff>85725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</cdr:x>
      <cdr:y>0.02317</cdr:y>
    </cdr:from>
    <cdr:to>
      <cdr:x>0.2</cdr:x>
      <cdr:y>0.35676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6350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A-rms</a:t>
          </a:r>
        </a:p>
      </cdr:txBody>
    </cdr:sp>
  </cdr:relSizeAnchor>
  <cdr:relSizeAnchor xmlns:cdr="http://schemas.openxmlformats.org/drawingml/2006/chartDrawing">
    <cdr:from>
      <cdr:x>0.2058</cdr:x>
      <cdr:y>0.04167</cdr:y>
    </cdr:from>
    <cdr:to>
      <cdr:x>0.83377</cdr:x>
      <cdr:y>0.16204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825500" y="95251"/>
          <a:ext cx="2518834" cy="2751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 b="1">
              <a:latin typeface="Arial" pitchFamily="34" charset="0"/>
              <a:cs typeface="Arial" pitchFamily="34" charset="0"/>
            </a:rPr>
            <a:t>Spectrum (blue) &amp; Table-2 Limits (red) </a:t>
          </a:r>
        </a:p>
      </cdr:txBody>
    </cdr:sp>
  </cdr:relSizeAnchor>
  <cdr:relSizeAnchor xmlns:cdr="http://schemas.openxmlformats.org/drawingml/2006/chartDrawing">
    <cdr:from>
      <cdr:x>0.13699</cdr:x>
      <cdr:y>0.82888</cdr:y>
    </cdr:from>
    <cdr:to>
      <cdr:x>0.47824</cdr:x>
      <cdr:y>0.96658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58450" y="1744823"/>
          <a:ext cx="1391174" cy="2898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 3    5    7    9   11  13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0.00496</cdr:x>
      <cdr:y>0.0021</cdr:y>
    </cdr:from>
    <cdr:to>
      <cdr:x>0.0771</cdr:x>
      <cdr:y>0.07902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645" y="4189"/>
          <a:ext cx="256399" cy="1535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Volts</a:t>
          </a:r>
        </a:p>
      </cdr:txBody>
    </cdr:sp>
  </cdr:relSizeAnchor>
  <cdr:relSizeAnchor xmlns:cdr="http://schemas.openxmlformats.org/drawingml/2006/chartDrawing">
    <cdr:from>
      <cdr:x>0.86461</cdr:x>
      <cdr:y>0.02861</cdr:y>
    </cdr:from>
    <cdr:to>
      <cdr:x>0.95631</cdr:x>
      <cdr:y>0.10553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74999" y="74017"/>
          <a:ext cx="40005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FF"/>
              </a:solidFill>
              <a:latin typeface="Arial"/>
              <a:cs typeface="Arial"/>
            </a:rPr>
            <a:t>Amps</a:t>
          </a:r>
        </a:p>
      </cdr:txBody>
    </cdr:sp>
  </cdr:relSizeAnchor>
  <cdr:relSizeAnchor xmlns:cdr="http://schemas.openxmlformats.org/drawingml/2006/chartDrawing">
    <cdr:from>
      <cdr:x>0.15095</cdr:x>
      <cdr:y>0.00484</cdr:y>
    </cdr:from>
    <cdr:to>
      <cdr:x>0.70914</cdr:x>
      <cdr:y>0.15156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36515" y="9652"/>
          <a:ext cx="1983912" cy="2928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 b="1">
              <a:latin typeface="Arial" pitchFamily="34" charset="0"/>
              <a:cs typeface="Arial" pitchFamily="34" charset="0"/>
            </a:rPr>
            <a:t>Voltage (red) and current waveform (blue)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14</xdr:row>
      <xdr:rowOff>123825</xdr:rowOff>
    </xdr:from>
    <xdr:to>
      <xdr:col>5</xdr:col>
      <xdr:colOff>981075</xdr:colOff>
      <xdr:row>27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5</xdr:col>
      <xdr:colOff>1000125</xdr:colOff>
      <xdr:row>14</xdr:row>
      <xdr:rowOff>66675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0.25137</cdr:x>
      <cdr:y>0.02475</cdr:y>
    </cdr:from>
    <cdr:to>
      <cdr:x>0.87158</cdr:x>
      <cdr:y>0.17822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73666" y="52917"/>
          <a:ext cx="2402417" cy="3280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 b="1">
              <a:latin typeface="Arial" pitchFamily="34" charset="0"/>
              <a:cs typeface="Arial" pitchFamily="34" charset="0"/>
            </a:rPr>
            <a:t>Spectrum (blue) &amp; Table-3 Limits (red)</a:t>
          </a:r>
        </a:p>
      </cdr:txBody>
    </cdr:sp>
  </cdr:relSizeAnchor>
  <cdr:relSizeAnchor xmlns:cdr="http://schemas.openxmlformats.org/drawingml/2006/chartDrawing">
    <cdr:from>
      <cdr:x>0.01093</cdr:x>
      <cdr:y>0.03465</cdr:y>
    </cdr:from>
    <cdr:to>
      <cdr:x>0.24699</cdr:x>
      <cdr:y>0.46238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2333" y="7408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0.0099</cdr:y>
    </cdr:from>
    <cdr:to>
      <cdr:x>0.23607</cdr:x>
      <cdr:y>0.43762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0" y="2116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A-rms</a:t>
          </a:r>
        </a:p>
      </cdr:txBody>
    </cdr:sp>
  </cdr:relSizeAnchor>
  <cdr:relSizeAnchor xmlns:cdr="http://schemas.openxmlformats.org/drawingml/2006/chartDrawing">
    <cdr:from>
      <cdr:x>0.13004</cdr:x>
      <cdr:y>0.85816</cdr:y>
    </cdr:from>
    <cdr:to>
      <cdr:x>0.4713</cdr:x>
      <cdr:y>0.99587</cdr:y>
    </cdr:to>
    <cdr:sp macro="" textlink="">
      <cdr:nvSpPr>
        <cdr:cNvPr id="7" name="TextBox 3"/>
        <cdr:cNvSpPr txBox="1"/>
      </cdr:nvSpPr>
      <cdr:spPr>
        <a:xfrm xmlns:a="http://schemas.openxmlformats.org/drawingml/2006/main">
          <a:off x="474308" y="1757819"/>
          <a:ext cx="1244713" cy="2820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 3     5    7    9   11  13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0.00968</cdr:y>
    </cdr:from>
    <cdr:to>
      <cdr:x>0.19242</cdr:x>
      <cdr:y>0.34327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9568"/>
          <a:ext cx="814869" cy="67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A-rms</a:t>
          </a:r>
        </a:p>
      </cdr:txBody>
    </cdr:sp>
  </cdr:relSizeAnchor>
  <cdr:relSizeAnchor xmlns:cdr="http://schemas.openxmlformats.org/drawingml/2006/chartDrawing">
    <cdr:from>
      <cdr:x>0.2218</cdr:x>
      <cdr:y>0.02747</cdr:y>
    </cdr:from>
    <cdr:to>
      <cdr:x>0.98094</cdr:x>
      <cdr:y>0.15104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861809" y="55827"/>
          <a:ext cx="2949713" cy="2510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 b="1">
              <a:latin typeface="Arial" pitchFamily="34" charset="0"/>
              <a:cs typeface="Arial" pitchFamily="34" charset="0"/>
            </a:rPr>
            <a:t>Spectrum (blue) and Class-D Limits (red) 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0.00496</cdr:x>
      <cdr:y>0.0021</cdr:y>
    </cdr:from>
    <cdr:to>
      <cdr:x>0.0771</cdr:x>
      <cdr:y>0.07902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645" y="4189"/>
          <a:ext cx="256399" cy="1535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Volts</a:t>
          </a:r>
        </a:p>
      </cdr:txBody>
    </cdr:sp>
  </cdr:relSizeAnchor>
  <cdr:relSizeAnchor xmlns:cdr="http://schemas.openxmlformats.org/drawingml/2006/chartDrawing">
    <cdr:from>
      <cdr:x>0.86461</cdr:x>
      <cdr:y>0.02861</cdr:y>
    </cdr:from>
    <cdr:to>
      <cdr:x>0.95631</cdr:x>
      <cdr:y>0.10553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74999" y="74017"/>
          <a:ext cx="40005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FF"/>
              </a:solidFill>
              <a:latin typeface="Arial"/>
              <a:cs typeface="Arial"/>
            </a:rPr>
            <a:t>Amps</a:t>
          </a:r>
        </a:p>
      </cdr:txBody>
    </cdr:sp>
  </cdr:relSizeAnchor>
  <cdr:relSizeAnchor xmlns:cdr="http://schemas.openxmlformats.org/drawingml/2006/chartDrawing">
    <cdr:from>
      <cdr:x>0.15095</cdr:x>
      <cdr:y>0.00484</cdr:y>
    </cdr:from>
    <cdr:to>
      <cdr:x>0.70914</cdr:x>
      <cdr:y>0.15156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36515" y="9652"/>
          <a:ext cx="1983912" cy="2928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 b="1">
              <a:latin typeface="Arial" pitchFamily="34" charset="0"/>
              <a:cs typeface="Arial" pitchFamily="34" charset="0"/>
            </a:rPr>
            <a:t>Voltage (red) and current waveform (blue)</a:t>
          </a: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5</xdr:col>
      <xdr:colOff>1247775</xdr:colOff>
      <xdr:row>27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5</xdr:col>
      <xdr:colOff>1238250</xdr:colOff>
      <xdr:row>15</xdr:row>
      <xdr:rowOff>85725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0.16667</cdr:x>
      <cdr:y>0.03646</cdr:y>
    </cdr:from>
    <cdr:to>
      <cdr:x>0.90164</cdr:x>
      <cdr:y>0.16667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45582" y="74083"/>
          <a:ext cx="2846917" cy="2645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 b="1">
              <a:latin typeface="Arial" pitchFamily="34" charset="0"/>
              <a:cs typeface="Arial" pitchFamily="34" charset="0"/>
            </a:rPr>
            <a:t>Spectrum (blue) and Table-4 Limits (red)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0.14769</cdr:x>
      <cdr:y>0.14705</cdr:y>
    </cdr:to>
    <cdr:sp macro="" textlink="">
      <cdr:nvSpPr>
        <cdr:cNvPr id="3" name="TextBox 8"/>
        <cdr:cNvSpPr txBox="1"/>
      </cdr:nvSpPr>
      <cdr:spPr>
        <a:xfrm xmlns:a="http://schemas.openxmlformats.org/drawingml/2006/main">
          <a:off x="0" y="0"/>
          <a:ext cx="534570" cy="264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1100" b="1"/>
            <a:t>A-rms</a:t>
          </a:r>
        </a:p>
      </cdr:txBody>
    </cdr:sp>
  </cdr:relSizeAnchor>
  <cdr:relSizeAnchor xmlns:cdr="http://schemas.openxmlformats.org/drawingml/2006/chartDrawing">
    <cdr:from>
      <cdr:x>0.12901</cdr:x>
      <cdr:y>0.83213</cdr:y>
    </cdr:from>
    <cdr:to>
      <cdr:x>0.47245</cdr:x>
      <cdr:y>0.98357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67590" y="1549977"/>
          <a:ext cx="1244713" cy="282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3     5    7     9    11  13</a:t>
          </a: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0.00496</cdr:x>
      <cdr:y>0.0021</cdr:y>
    </cdr:from>
    <cdr:to>
      <cdr:x>0.0771</cdr:x>
      <cdr:y>0.07902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645" y="4189"/>
          <a:ext cx="256399" cy="1535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Volts</a:t>
          </a:r>
        </a:p>
      </cdr:txBody>
    </cdr:sp>
  </cdr:relSizeAnchor>
  <cdr:relSizeAnchor xmlns:cdr="http://schemas.openxmlformats.org/drawingml/2006/chartDrawing">
    <cdr:from>
      <cdr:x>0.86461</cdr:x>
      <cdr:y>0.02861</cdr:y>
    </cdr:from>
    <cdr:to>
      <cdr:x>0.95631</cdr:x>
      <cdr:y>0.10553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74999" y="74017"/>
          <a:ext cx="40005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FF"/>
              </a:solidFill>
              <a:latin typeface="Arial"/>
              <a:cs typeface="Arial"/>
            </a:rPr>
            <a:t>Amps</a:t>
          </a:r>
        </a:p>
      </cdr:txBody>
    </cdr:sp>
  </cdr:relSizeAnchor>
  <cdr:relSizeAnchor xmlns:cdr="http://schemas.openxmlformats.org/drawingml/2006/chartDrawing">
    <cdr:from>
      <cdr:x>0.15095</cdr:x>
      <cdr:y>0.00484</cdr:y>
    </cdr:from>
    <cdr:to>
      <cdr:x>0.70914</cdr:x>
      <cdr:y>0.15156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36515" y="9652"/>
          <a:ext cx="1983912" cy="2928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 b="1">
              <a:latin typeface="Arial" pitchFamily="34" charset="0"/>
              <a:cs typeface="Arial" pitchFamily="34" charset="0"/>
            </a:rPr>
            <a:t>Voltage (red) and current waveform (blue)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15</xdr:row>
      <xdr:rowOff>76199</xdr:rowOff>
    </xdr:from>
    <xdr:to>
      <xdr:col>5</xdr:col>
      <xdr:colOff>1276349</xdr:colOff>
      <xdr:row>28</xdr:row>
      <xdr:rowOff>38099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5</xdr:col>
      <xdr:colOff>1276350</xdr:colOff>
      <xdr:row>15</xdr:row>
      <xdr:rowOff>28575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</cdr:x>
      <cdr:y>0.00968</cdr:y>
    </cdr:from>
    <cdr:to>
      <cdr:x>0.19242</cdr:x>
      <cdr:y>0.34327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9568"/>
          <a:ext cx="814869" cy="67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A-rms</a:t>
          </a:r>
        </a:p>
      </cdr:txBody>
    </cdr:sp>
  </cdr:relSizeAnchor>
  <cdr:relSizeAnchor xmlns:cdr="http://schemas.openxmlformats.org/drawingml/2006/chartDrawing">
    <cdr:from>
      <cdr:x>0.2218</cdr:x>
      <cdr:y>0.02747</cdr:y>
    </cdr:from>
    <cdr:to>
      <cdr:x>0.98094</cdr:x>
      <cdr:y>0.15104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861809" y="55827"/>
          <a:ext cx="2949713" cy="2510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 b="1">
              <a:latin typeface="Arial" pitchFamily="34" charset="0"/>
              <a:cs typeface="Arial" pitchFamily="34" charset="0"/>
            </a:rPr>
            <a:t>Spectrum (blue) and Table-5 (red) </a:t>
          </a:r>
        </a:p>
      </cdr:txBody>
    </cdr:sp>
  </cdr:relSizeAnchor>
  <cdr:relSizeAnchor xmlns:cdr="http://schemas.openxmlformats.org/drawingml/2006/chartDrawing">
    <cdr:from>
      <cdr:x>0.12304</cdr:x>
      <cdr:y>0.83894</cdr:y>
    </cdr:from>
    <cdr:to>
      <cdr:x>0.98685</cdr:x>
      <cdr:y>0.99077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50272" y="1558636"/>
          <a:ext cx="3161119" cy="282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  3    5     7     9    11   13  15   17   19   21   23        27         31          35       39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0.00496</cdr:x>
      <cdr:y>0.0021</cdr:y>
    </cdr:from>
    <cdr:to>
      <cdr:x>0.0771</cdr:x>
      <cdr:y>0.07902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645" y="4189"/>
          <a:ext cx="256399" cy="1535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Volts</a:t>
          </a:r>
        </a:p>
      </cdr:txBody>
    </cdr:sp>
  </cdr:relSizeAnchor>
  <cdr:relSizeAnchor xmlns:cdr="http://schemas.openxmlformats.org/drawingml/2006/chartDrawing">
    <cdr:from>
      <cdr:x>0.86461</cdr:x>
      <cdr:y>0.02861</cdr:y>
    </cdr:from>
    <cdr:to>
      <cdr:x>0.95631</cdr:x>
      <cdr:y>0.10553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74999" y="74017"/>
          <a:ext cx="40005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FF"/>
              </a:solidFill>
              <a:latin typeface="Arial"/>
              <a:cs typeface="Arial"/>
            </a:rPr>
            <a:t>Amps</a:t>
          </a:r>
        </a:p>
      </cdr:txBody>
    </cdr:sp>
  </cdr:relSizeAnchor>
  <cdr:relSizeAnchor xmlns:cdr="http://schemas.openxmlformats.org/drawingml/2006/chartDrawing">
    <cdr:from>
      <cdr:x>0.15095</cdr:x>
      <cdr:y>0.00484</cdr:y>
    </cdr:from>
    <cdr:to>
      <cdr:x>0.70914</cdr:x>
      <cdr:y>0.15156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36515" y="9652"/>
          <a:ext cx="1983912" cy="2928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 b="1">
              <a:latin typeface="Arial" pitchFamily="34" charset="0"/>
              <a:cs typeface="Arial" pitchFamily="34" charset="0"/>
            </a:rPr>
            <a:t>Voltage (red) and current waveform (blue)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0.02317</cdr:y>
    </cdr:from>
    <cdr:to>
      <cdr:x>0.2</cdr:x>
      <cdr:y>0.35676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6350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A-rms</a:t>
          </a:r>
        </a:p>
      </cdr:txBody>
    </cdr:sp>
  </cdr:relSizeAnchor>
  <cdr:relSizeAnchor xmlns:cdr="http://schemas.openxmlformats.org/drawingml/2006/chartDrawing">
    <cdr:from>
      <cdr:x>0.2058</cdr:x>
      <cdr:y>0.04167</cdr:y>
    </cdr:from>
    <cdr:to>
      <cdr:x>0.83377</cdr:x>
      <cdr:y>0.16204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825500" y="95251"/>
          <a:ext cx="2518834" cy="2751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 b="1">
              <a:latin typeface="Arial" pitchFamily="34" charset="0"/>
              <a:cs typeface="Arial" pitchFamily="34" charset="0"/>
            </a:rPr>
            <a:t>Spectrum (blue) &amp; Class-A Limits (red) 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0.25137</cdr:x>
      <cdr:y>0.02475</cdr:y>
    </cdr:from>
    <cdr:to>
      <cdr:x>0.87158</cdr:x>
      <cdr:y>0.17822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73666" y="52917"/>
          <a:ext cx="2402417" cy="3280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 b="1">
              <a:latin typeface="Arial" pitchFamily="34" charset="0"/>
              <a:cs typeface="Arial" pitchFamily="34" charset="0"/>
            </a:rPr>
            <a:t>Spectrum (blue) &amp; Class-B Limits (red)</a:t>
          </a:r>
        </a:p>
      </cdr:txBody>
    </cdr:sp>
  </cdr:relSizeAnchor>
  <cdr:relSizeAnchor xmlns:cdr="http://schemas.openxmlformats.org/drawingml/2006/chartDrawing">
    <cdr:from>
      <cdr:x>0.01093</cdr:x>
      <cdr:y>0.03465</cdr:y>
    </cdr:from>
    <cdr:to>
      <cdr:x>0.24699</cdr:x>
      <cdr:y>0.46238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2333" y="7408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0.0099</cdr:y>
    </cdr:from>
    <cdr:to>
      <cdr:x>0.23607</cdr:x>
      <cdr:y>0.43762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0" y="2116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A-rms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0.16667</cdr:x>
      <cdr:y>0.03646</cdr:y>
    </cdr:from>
    <cdr:to>
      <cdr:x>0.90164</cdr:x>
      <cdr:y>0.16667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45582" y="74083"/>
          <a:ext cx="2846917" cy="2645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 b="1">
              <a:latin typeface="Arial" pitchFamily="34" charset="0"/>
              <a:cs typeface="Arial" pitchFamily="34" charset="0"/>
            </a:rPr>
            <a:t>Spectrum (blue) and Class-C Limits (red)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0.14769</cdr:x>
      <cdr:y>0.14705</cdr:y>
    </cdr:to>
    <cdr:sp macro="" textlink="">
      <cdr:nvSpPr>
        <cdr:cNvPr id="3" name="TextBox 8"/>
        <cdr:cNvSpPr txBox="1"/>
      </cdr:nvSpPr>
      <cdr:spPr>
        <a:xfrm xmlns:a="http://schemas.openxmlformats.org/drawingml/2006/main">
          <a:off x="0" y="0"/>
          <a:ext cx="534570" cy="264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1100" b="1"/>
            <a:t>A-rms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160560</xdr:colOff>
      <xdr:row>26</xdr:row>
      <xdr:rowOff>116416</xdr:rowOff>
    </xdr:from>
    <xdr:to>
      <xdr:col>4</xdr:col>
      <xdr:colOff>338666</xdr:colOff>
      <xdr:row>39</xdr:row>
      <xdr:rowOff>48682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431990</xdr:colOff>
      <xdr:row>26</xdr:row>
      <xdr:rowOff>116417</xdr:rowOff>
    </xdr:from>
    <xdr:to>
      <xdr:col>10</xdr:col>
      <xdr:colOff>103909</xdr:colOff>
      <xdr:row>39</xdr:row>
      <xdr:rowOff>31749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175877</xdr:colOff>
      <xdr:row>26</xdr:row>
      <xdr:rowOff>118245</xdr:rowOff>
    </xdr:from>
    <xdr:to>
      <xdr:col>16</xdr:col>
      <xdr:colOff>186461</xdr:colOff>
      <xdr:row>39</xdr:row>
      <xdr:rowOff>27805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450850</xdr:colOff>
      <xdr:row>39</xdr:row>
      <xdr:rowOff>86786</xdr:rowOff>
    </xdr:from>
    <xdr:to>
      <xdr:col>10</xdr:col>
      <xdr:colOff>143933</xdr:colOff>
      <xdr:row>50</xdr:row>
      <xdr:rowOff>139701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193412</xdr:colOff>
      <xdr:row>39</xdr:row>
      <xdr:rowOff>96404</xdr:rowOff>
    </xdr:from>
    <xdr:to>
      <xdr:col>16</xdr:col>
      <xdr:colOff>216093</xdr:colOff>
      <xdr:row>50</xdr:row>
      <xdr:rowOff>144513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0.00496</cdr:x>
      <cdr:y>0.0021</cdr:y>
    </cdr:from>
    <cdr:to>
      <cdr:x>0.0771</cdr:x>
      <cdr:y>0.07902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645" y="4189"/>
          <a:ext cx="256399" cy="1535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Volts</a:t>
          </a:r>
        </a:p>
      </cdr:txBody>
    </cdr:sp>
  </cdr:relSizeAnchor>
  <cdr:relSizeAnchor xmlns:cdr="http://schemas.openxmlformats.org/drawingml/2006/chartDrawing">
    <cdr:from>
      <cdr:x>0.86461</cdr:x>
      <cdr:y>0.02861</cdr:y>
    </cdr:from>
    <cdr:to>
      <cdr:x>0.95631</cdr:x>
      <cdr:y>0.10553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74999" y="74017"/>
          <a:ext cx="40005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FF"/>
              </a:solidFill>
              <a:latin typeface="Arial"/>
              <a:cs typeface="Arial"/>
            </a:rPr>
            <a:t>Amps</a:t>
          </a:r>
        </a:p>
      </cdr:txBody>
    </cdr:sp>
  </cdr:relSizeAnchor>
  <cdr:relSizeAnchor xmlns:cdr="http://schemas.openxmlformats.org/drawingml/2006/chartDrawing">
    <cdr:from>
      <cdr:x>0.15095</cdr:x>
      <cdr:y>0.00484</cdr:y>
    </cdr:from>
    <cdr:to>
      <cdr:x>0.70914</cdr:x>
      <cdr:y>0.15156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36515" y="9652"/>
          <a:ext cx="1983912" cy="2928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 b="1">
              <a:latin typeface="Arial" pitchFamily="34" charset="0"/>
              <a:cs typeface="Arial" pitchFamily="34" charset="0"/>
            </a:rPr>
            <a:t>Voltage (red) and current waveform (blue)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0.02317</cdr:y>
    </cdr:from>
    <cdr:to>
      <cdr:x>0.2</cdr:x>
      <cdr:y>0.35676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6350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A-rms</a:t>
          </a:r>
        </a:p>
      </cdr:txBody>
    </cdr:sp>
  </cdr:relSizeAnchor>
  <cdr:relSizeAnchor xmlns:cdr="http://schemas.openxmlformats.org/drawingml/2006/chartDrawing">
    <cdr:from>
      <cdr:x>0.2058</cdr:x>
      <cdr:y>0.04167</cdr:y>
    </cdr:from>
    <cdr:to>
      <cdr:x>0.83377</cdr:x>
      <cdr:y>0.16204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825500" y="95251"/>
          <a:ext cx="2518834" cy="2751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 b="1">
              <a:latin typeface="Arial" pitchFamily="34" charset="0"/>
              <a:cs typeface="Arial" pitchFamily="34" charset="0"/>
            </a:rPr>
            <a:t>Spectrum (blue) &amp; Table-2 Limits (red) </a:t>
          </a:r>
        </a:p>
      </cdr:txBody>
    </cdr:sp>
  </cdr:relSizeAnchor>
  <cdr:relSizeAnchor xmlns:cdr="http://schemas.openxmlformats.org/drawingml/2006/chartDrawing">
    <cdr:from>
      <cdr:x>0.12764</cdr:x>
      <cdr:y>0.82436</cdr:y>
    </cdr:from>
    <cdr:to>
      <cdr:x>0.46889</cdr:x>
      <cdr:y>0.96206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59904" y="1693340"/>
          <a:ext cx="1229574" cy="2828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 3   5   7    9   11 13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1052"/>
  <sheetViews>
    <sheetView tabSelected="1" zoomScale="95" zoomScaleNormal="95" workbookViewId="0">
      <selection activeCell="H15" sqref="H15"/>
    </sheetView>
  </sheetViews>
  <sheetFormatPr defaultRowHeight="12.75" x14ac:dyDescent="0.2"/>
  <cols>
    <col min="1" max="1" width="16.5703125" customWidth="1"/>
    <col min="2" max="2" width="13.5703125" customWidth="1"/>
    <col min="3" max="3" width="8.85546875" customWidth="1"/>
    <col min="4" max="4" width="11.5703125" customWidth="1"/>
    <col min="5" max="5" width="10.5703125" customWidth="1"/>
    <col min="6" max="6" width="10.42578125" customWidth="1"/>
    <col min="7" max="7" width="10.7109375" customWidth="1"/>
    <col min="8" max="8" width="9" customWidth="1"/>
    <col min="9" max="9" width="4.7109375" style="1" customWidth="1"/>
    <col min="10" max="10" width="4.28515625" customWidth="1"/>
    <col min="11" max="11" width="4.5703125" customWidth="1"/>
    <col min="13" max="13" width="10" customWidth="1"/>
    <col min="14" max="14" width="10" bestFit="1" customWidth="1"/>
    <col min="15" max="16" width="11.5703125" customWidth="1"/>
    <col min="17" max="17" width="8.85546875" customWidth="1"/>
    <col min="18" max="18" width="10.28515625" style="71" customWidth="1"/>
    <col min="20" max="20" width="10.7109375" customWidth="1"/>
    <col min="21" max="21" width="10.85546875" customWidth="1"/>
    <col min="22" max="22" width="11.28515625" customWidth="1"/>
    <col min="23" max="23" width="11.85546875" customWidth="1"/>
  </cols>
  <sheetData>
    <row r="1" spans="1:30" x14ac:dyDescent="0.2">
      <c r="A1" s="3" t="s">
        <v>100</v>
      </c>
      <c r="G1" s="2"/>
      <c r="L1" s="32" t="s">
        <v>37</v>
      </c>
      <c r="M1" s="20" t="s">
        <v>35</v>
      </c>
      <c r="N1" s="20" t="s">
        <v>34</v>
      </c>
      <c r="O1" s="20" t="s">
        <v>33</v>
      </c>
      <c r="P1" s="20" t="s">
        <v>113</v>
      </c>
      <c r="Q1" s="16"/>
      <c r="R1" s="77"/>
      <c r="S1" s="78"/>
      <c r="T1" s="77"/>
      <c r="U1" s="78"/>
      <c r="V1" s="77"/>
    </row>
    <row r="2" spans="1:30" x14ac:dyDescent="0.2">
      <c r="A2" s="3" t="s">
        <v>112</v>
      </c>
      <c r="G2" s="2"/>
      <c r="L2" s="24">
        <v>1</v>
      </c>
      <c r="M2" s="62">
        <f t="shared" ref="M2:M41" si="0">M48</f>
        <v>2.3518080235983856</v>
      </c>
      <c r="N2" s="72" t="s">
        <v>36</v>
      </c>
      <c r="O2" s="72"/>
      <c r="P2" s="64">
        <v>2.3518080235983856</v>
      </c>
      <c r="Q2" s="41"/>
      <c r="R2" s="28"/>
      <c r="S2" s="62"/>
      <c r="T2" s="28"/>
      <c r="U2" s="41"/>
      <c r="V2" s="28"/>
    </row>
    <row r="3" spans="1:30" x14ac:dyDescent="0.2">
      <c r="A3" s="3"/>
      <c r="G3" s="2"/>
      <c r="L3" s="24">
        <f>L2+1</f>
        <v>2</v>
      </c>
      <c r="M3" s="62">
        <f t="shared" si="0"/>
        <v>3.9652928425212191E-5</v>
      </c>
      <c r="N3" s="60">
        <v>0</v>
      </c>
      <c r="O3" s="17">
        <f t="shared" ref="O3" si="1">IF(0.05 * M3 &gt; (0.003*$F$18+0.005), M3 + 0.05 *N3, M3 + (0.003*$F$18+0.005))</f>
        <v>1.2837735225487923E-2</v>
      </c>
      <c r="P3" s="64">
        <v>3.9652928425212191E-5</v>
      </c>
      <c r="Q3" s="41"/>
      <c r="R3" s="28"/>
      <c r="S3" s="41"/>
      <c r="T3" s="28"/>
      <c r="U3" s="41"/>
      <c r="V3" s="28"/>
    </row>
    <row r="4" spans="1:30" x14ac:dyDescent="0.2">
      <c r="A4" s="10" t="s">
        <v>76</v>
      </c>
      <c r="B4" s="11"/>
      <c r="C4" s="11"/>
      <c r="D4" s="11"/>
      <c r="E4" s="11"/>
      <c r="F4" s="11"/>
      <c r="G4" s="25"/>
      <c r="H4" s="11"/>
      <c r="I4" s="29"/>
      <c r="J4" s="15"/>
      <c r="L4" s="24">
        <f t="shared" ref="L4:L41" si="2">L3+1</f>
        <v>3</v>
      </c>
      <c r="M4" s="62">
        <f t="shared" si="0"/>
        <v>0.9139113821389222</v>
      </c>
      <c r="N4" s="17">
        <f t="shared" ref="N4" si="3">IF(0.05 * M4 &gt; (0.003*$F$18+0.005), M4 - 0.05 *M4, M4 - (0.003*$F$18+0.005))</f>
        <v>0.86821581303197615</v>
      </c>
      <c r="O4" s="17">
        <f t="shared" ref="O4:O41" si="4">IF(0.05 * M4 &gt; (0.003*$F$18+0.005), M4 + 0.05 *N4, M4 + (0.003*$F$18+0.005))</f>
        <v>0.95732217279052101</v>
      </c>
      <c r="P4" s="64">
        <v>0.9139113821389222</v>
      </c>
      <c r="Q4" s="41"/>
      <c r="R4" s="28"/>
      <c r="S4" s="41"/>
      <c r="T4" s="28"/>
      <c r="U4" s="41"/>
      <c r="V4" s="28"/>
    </row>
    <row r="5" spans="1:30" x14ac:dyDescent="0.2">
      <c r="L5" s="24">
        <f t="shared" si="2"/>
        <v>4</v>
      </c>
      <c r="M5" s="62">
        <f t="shared" si="0"/>
        <v>1.2059405728827244E-7</v>
      </c>
      <c r="N5" s="21">
        <v>0</v>
      </c>
      <c r="O5" s="17">
        <f t="shared" si="4"/>
        <v>1.2798202891119999E-2</v>
      </c>
      <c r="P5" s="64">
        <v>1.2059405728827244E-7</v>
      </c>
      <c r="Q5" s="41"/>
      <c r="R5" s="28"/>
      <c r="S5" s="41"/>
      <c r="T5" s="28"/>
      <c r="U5" s="41"/>
      <c r="V5" s="28"/>
    </row>
    <row r="6" spans="1:30" x14ac:dyDescent="0.2">
      <c r="E6" s="12" t="s">
        <v>31</v>
      </c>
      <c r="F6" s="26"/>
      <c r="G6" s="2"/>
      <c r="L6" s="24">
        <f t="shared" si="2"/>
        <v>5</v>
      </c>
      <c r="M6" s="62">
        <f t="shared" si="0"/>
        <v>0.30467111243008954</v>
      </c>
      <c r="N6" s="17">
        <f>IF(0.05 * M6 &gt; (0.003*$F$18+0.005), M6 - 0.05 *M6, M6 - (0.003*$F$18+0.005))</f>
        <v>0.28943755680858507</v>
      </c>
      <c r="O6" s="17">
        <f t="shared" si="4"/>
        <v>0.31914299027051879</v>
      </c>
      <c r="P6" s="64">
        <v>0.30467111243008954</v>
      </c>
      <c r="Q6" s="41"/>
      <c r="R6" s="28"/>
      <c r="S6" s="41"/>
      <c r="T6" s="28"/>
      <c r="U6" s="41"/>
      <c r="V6" s="28"/>
    </row>
    <row r="7" spans="1:30" x14ac:dyDescent="0.2">
      <c r="A7" s="10" t="s">
        <v>50</v>
      </c>
      <c r="B7" s="18">
        <v>100000</v>
      </c>
      <c r="C7" s="3" t="s">
        <v>20</v>
      </c>
      <c r="D7" s="12" t="s">
        <v>52</v>
      </c>
      <c r="F7" s="40">
        <f>B7</f>
        <v>100000</v>
      </c>
      <c r="G7" s="12" t="s">
        <v>20</v>
      </c>
      <c r="L7" s="24">
        <f t="shared" si="2"/>
        <v>6</v>
      </c>
      <c r="M7" s="62">
        <f t="shared" si="0"/>
        <v>3.9654913291488622E-5</v>
      </c>
      <c r="N7" s="21">
        <v>0</v>
      </c>
      <c r="O7" s="17">
        <f t="shared" si="4"/>
        <v>1.2837737210354199E-2</v>
      </c>
      <c r="P7" s="64">
        <v>3.9654913291488622E-5</v>
      </c>
      <c r="Q7" s="41"/>
      <c r="R7" s="28"/>
      <c r="S7" s="68"/>
      <c r="T7" s="28"/>
      <c r="U7" s="41"/>
      <c r="V7" s="28"/>
    </row>
    <row r="8" spans="1:30" x14ac:dyDescent="0.2">
      <c r="A8" s="10" t="s">
        <v>49</v>
      </c>
      <c r="B8" s="19">
        <v>80</v>
      </c>
      <c r="C8" s="12" t="s">
        <v>20</v>
      </c>
      <c r="D8" s="16"/>
      <c r="E8" s="34" t="s">
        <v>51</v>
      </c>
      <c r="F8" s="35">
        <f>B8</f>
        <v>80</v>
      </c>
      <c r="G8" s="12" t="s">
        <v>20</v>
      </c>
      <c r="L8" s="24">
        <f t="shared" si="2"/>
        <v>7</v>
      </c>
      <c r="M8" s="62">
        <f t="shared" si="0"/>
        <v>0.30464307221844578</v>
      </c>
      <c r="N8" s="17">
        <f>IF(0.05 * M8 &gt; (0.003*$F$18+0.005), M8 - 0.05 *M8, M8 - (0.003*$F$18+0.005))</f>
        <v>0.28941091860752349</v>
      </c>
      <c r="O8" s="17">
        <f t="shared" si="4"/>
        <v>0.31911361814882194</v>
      </c>
      <c r="P8" s="64">
        <v>0.30464307221844578</v>
      </c>
      <c r="Q8" s="41"/>
      <c r="R8" s="28"/>
      <c r="S8" s="62"/>
      <c r="T8" s="28"/>
      <c r="U8" s="41"/>
      <c r="V8" s="28"/>
      <c r="AA8" t="s">
        <v>107</v>
      </c>
      <c r="AB8" t="s">
        <v>108</v>
      </c>
      <c r="AC8" s="67" t="s">
        <v>110</v>
      </c>
      <c r="AD8" s="67" t="s">
        <v>111</v>
      </c>
    </row>
    <row r="9" spans="1:30" x14ac:dyDescent="0.2">
      <c r="A9" s="10" t="s">
        <v>21</v>
      </c>
      <c r="B9" s="19">
        <v>229.73</v>
      </c>
      <c r="C9" s="3" t="s">
        <v>22</v>
      </c>
      <c r="D9" s="16"/>
      <c r="E9" s="34" t="s">
        <v>21</v>
      </c>
      <c r="F9" s="31">
        <f>B9</f>
        <v>229.73</v>
      </c>
      <c r="G9" s="3" t="s">
        <v>22</v>
      </c>
      <c r="L9" s="24">
        <f t="shared" si="2"/>
        <v>8</v>
      </c>
      <c r="M9" s="62">
        <f t="shared" si="0"/>
        <v>1.2036164765630836E-7</v>
      </c>
      <c r="N9" s="21">
        <v>0</v>
      </c>
      <c r="O9" s="17">
        <f t="shared" si="4"/>
        <v>1.2798202658710366E-2</v>
      </c>
      <c r="P9" s="64">
        <v>1.2036164765630836E-7</v>
      </c>
      <c r="Q9" s="41"/>
      <c r="R9" s="28"/>
      <c r="S9" s="41"/>
      <c r="T9" s="28"/>
      <c r="U9" s="41"/>
      <c r="V9" s="28"/>
    </row>
    <row r="10" spans="1:30" x14ac:dyDescent="0.2">
      <c r="A10" s="3" t="s">
        <v>10</v>
      </c>
      <c r="B10" s="4">
        <f>B9*SQRT(2)</f>
        <v>324.88728168397114</v>
      </c>
      <c r="C10" s="3" t="s">
        <v>28</v>
      </c>
      <c r="D10" s="16"/>
      <c r="E10" s="3" t="s">
        <v>10</v>
      </c>
      <c r="F10" s="4">
        <f>F9*SQRT(2)</f>
        <v>324.88728168397114</v>
      </c>
      <c r="G10" s="3" t="s">
        <v>28</v>
      </c>
      <c r="L10" s="24">
        <f t="shared" si="2"/>
        <v>9</v>
      </c>
      <c r="M10" s="62">
        <f t="shared" si="0"/>
        <v>0.18282662902350005</v>
      </c>
      <c r="N10" s="17">
        <f>IF(0.05 * M10 &gt; (0.003*$F$18+0.005), M10 - 0.05 *M10, M10 - (0.003*$F$18+0.005))</f>
        <v>0.17002854672643736</v>
      </c>
      <c r="O10" s="17">
        <f t="shared" si="4"/>
        <v>0.19562471132056275</v>
      </c>
      <c r="P10" s="64">
        <v>0.18282662902350005</v>
      </c>
      <c r="Q10" s="41"/>
      <c r="R10" s="28"/>
      <c r="S10" s="41"/>
      <c r="T10" s="28"/>
      <c r="U10" s="41"/>
      <c r="V10" s="28"/>
      <c r="Z10" t="s">
        <v>103</v>
      </c>
      <c r="AA10">
        <v>-179</v>
      </c>
      <c r="AB10">
        <v>-180</v>
      </c>
      <c r="AC10">
        <v>454</v>
      </c>
      <c r="AD10">
        <f>IF(AA10&lt;0, 360-ABS(AA10),AA10)</f>
        <v>181</v>
      </c>
    </row>
    <row r="11" spans="1:30" x14ac:dyDescent="0.2">
      <c r="D11" s="16"/>
      <c r="E11" s="16" t="s">
        <v>12</v>
      </c>
      <c r="F11" s="31">
        <f>SUMPRODUCT(B27:B1050*H27:H1050)/1024</f>
        <v>540.27935189794789</v>
      </c>
      <c r="G11" s="16" t="s">
        <v>27</v>
      </c>
      <c r="L11" s="24">
        <f t="shared" si="2"/>
        <v>10</v>
      </c>
      <c r="M11" s="62">
        <f t="shared" si="0"/>
        <v>3.965890623010719E-5</v>
      </c>
      <c r="N11" s="21">
        <v>0</v>
      </c>
      <c r="O11" s="17">
        <f t="shared" si="4"/>
        <v>1.2837741203292818E-2</v>
      </c>
      <c r="P11" s="64">
        <v>3.965890623010719E-5</v>
      </c>
      <c r="Q11" s="41"/>
      <c r="R11" s="28"/>
      <c r="S11" s="41"/>
      <c r="T11" s="28"/>
      <c r="U11" s="41"/>
      <c r="V11" s="28"/>
      <c r="Z11" t="s">
        <v>104</v>
      </c>
      <c r="AA11">
        <v>-156.80000000000001</v>
      </c>
      <c r="AB11">
        <v>-159.30000000000001</v>
      </c>
      <c r="AC11">
        <v>456</v>
      </c>
      <c r="AD11">
        <f t="shared" ref="AD11:AD14" si="5">IF(AA11&lt;0, 360-ABS(AA11),AA11)</f>
        <v>203.2</v>
      </c>
    </row>
    <row r="12" spans="1:30" x14ac:dyDescent="0.2">
      <c r="D12" s="16"/>
      <c r="E12" s="16" t="s">
        <v>13</v>
      </c>
      <c r="F12" s="31">
        <f>SQRT(SUMSQ(B27:B1050)/1024)*SQRT(SUMSQ(H27:H1050)/1024)</f>
        <v>597.14823295268945</v>
      </c>
      <c r="G12" s="16"/>
      <c r="L12" s="24">
        <f t="shared" si="2"/>
        <v>11</v>
      </c>
      <c r="M12" s="62">
        <f t="shared" si="0"/>
        <v>0.18279858597372317</v>
      </c>
      <c r="N12" s="17">
        <f>IF(0.05 * M12 &gt; (0.003*$F$18+0.005), M12 - 0.05 *M12, M12 - (0.003*$F$18+0.005))</f>
        <v>0.17000050367666047</v>
      </c>
      <c r="O12" s="17">
        <f t="shared" si="4"/>
        <v>0.19559666827078587</v>
      </c>
      <c r="P12" s="64">
        <v>0.18279858597372317</v>
      </c>
      <c r="Q12" s="41"/>
      <c r="R12" s="28"/>
      <c r="S12" s="41"/>
      <c r="T12" s="28"/>
      <c r="U12" s="41"/>
      <c r="V12" s="28"/>
      <c r="Z12" t="s">
        <v>105</v>
      </c>
      <c r="AA12">
        <v>-87.1</v>
      </c>
      <c r="AB12">
        <v>-89</v>
      </c>
      <c r="AC12">
        <v>457</v>
      </c>
      <c r="AD12">
        <f t="shared" si="5"/>
        <v>272.89999999999998</v>
      </c>
    </row>
    <row r="13" spans="1:30" x14ac:dyDescent="0.2">
      <c r="C13" s="3"/>
      <c r="D13" s="16"/>
      <c r="E13" s="16" t="s">
        <v>14</v>
      </c>
      <c r="F13" s="30">
        <f>F11/F12</f>
        <v>0.90476588907657851</v>
      </c>
      <c r="G13" s="16"/>
      <c r="L13" s="24">
        <f t="shared" si="2"/>
        <v>12</v>
      </c>
      <c r="M13" s="62">
        <f t="shared" si="0"/>
        <v>1.2071583783888549E-7</v>
      </c>
      <c r="N13" s="21">
        <v>0</v>
      </c>
      <c r="O13" s="17">
        <f t="shared" si="4"/>
        <v>1.279820301290055E-2</v>
      </c>
      <c r="P13" s="64">
        <v>1.2071583783888549E-7</v>
      </c>
      <c r="Q13" s="41"/>
      <c r="R13" s="28"/>
      <c r="S13" s="41"/>
      <c r="T13" s="28"/>
      <c r="U13" s="41"/>
      <c r="V13" s="28"/>
      <c r="Z13" t="s">
        <v>106</v>
      </c>
      <c r="AA13">
        <v>93.8</v>
      </c>
      <c r="AB13">
        <v>91</v>
      </c>
      <c r="AC13">
        <v>458</v>
      </c>
      <c r="AD13">
        <f t="shared" si="5"/>
        <v>93.8</v>
      </c>
    </row>
    <row r="14" spans="1:30" x14ac:dyDescent="0.2">
      <c r="D14" s="16"/>
      <c r="E14" s="16" t="s">
        <v>38</v>
      </c>
      <c r="F14" s="30">
        <f>MAX(H27:H1050)/SQRT(SUMSQ(H27:H1050)/1024)</f>
        <v>1.5633561315629678</v>
      </c>
      <c r="G14" s="16"/>
      <c r="L14" s="24">
        <f t="shared" si="2"/>
        <v>13</v>
      </c>
      <c r="M14" s="62">
        <f t="shared" si="0"/>
        <v>0.13061412397206365</v>
      </c>
      <c r="N14" s="17">
        <f>IF(0.05 * M14 &gt; (0.003*$F$18+0.005), M14 - 0.05 *M14, M14 - (0.003*$F$18+0.005))</f>
        <v>0.11781604167500094</v>
      </c>
      <c r="O14" s="17">
        <f t="shared" si="4"/>
        <v>0.14341220626912637</v>
      </c>
      <c r="P14" s="64">
        <v>0.13061412397206365</v>
      </c>
      <c r="Q14" s="41"/>
      <c r="R14" s="28"/>
      <c r="S14" s="41"/>
      <c r="T14" s="28"/>
      <c r="U14" s="41"/>
      <c r="V14" s="28"/>
      <c r="Z14" t="s">
        <v>48</v>
      </c>
      <c r="AA14">
        <v>59.5</v>
      </c>
      <c r="AB14">
        <v>57</v>
      </c>
      <c r="AC14">
        <v>459</v>
      </c>
      <c r="AD14">
        <f t="shared" si="5"/>
        <v>59.5</v>
      </c>
    </row>
    <row r="15" spans="1:30" x14ac:dyDescent="0.2">
      <c r="A15" s="2" t="s">
        <v>23</v>
      </c>
      <c r="B15" s="2" t="s">
        <v>24</v>
      </c>
      <c r="E15" s="16" t="s">
        <v>0</v>
      </c>
      <c r="F15" s="33">
        <f>SQRT(SUMSQ(M49:M87))/M48</f>
        <v>0.46269069397539458</v>
      </c>
      <c r="G15" s="16"/>
      <c r="L15" s="24">
        <f t="shared" si="2"/>
        <v>14</v>
      </c>
      <c r="M15" s="62">
        <f t="shared" si="0"/>
        <v>3.9664862497650637E-5</v>
      </c>
      <c r="N15" s="21">
        <v>0</v>
      </c>
      <c r="O15" s="17">
        <f t="shared" si="4"/>
        <v>1.2837747159560361E-2</v>
      </c>
      <c r="P15" s="64">
        <v>3.9664862497650637E-5</v>
      </c>
      <c r="Q15" s="41"/>
      <c r="R15" s="28"/>
      <c r="S15" s="41"/>
      <c r="T15" s="28"/>
      <c r="U15" s="41"/>
      <c r="V15" s="28"/>
    </row>
    <row r="16" spans="1:30" x14ac:dyDescent="0.2">
      <c r="A16" s="13">
        <v>45</v>
      </c>
      <c r="B16" s="13">
        <v>135</v>
      </c>
      <c r="C16" s="7" t="s">
        <v>43</v>
      </c>
      <c r="E16" s="16" t="s">
        <v>26</v>
      </c>
      <c r="F16" s="30">
        <f>SQRT(SUMSQ(M49:M87))</f>
        <v>1.0881596865356382</v>
      </c>
      <c r="G16" s="16"/>
      <c r="L16" s="24">
        <f t="shared" si="2"/>
        <v>15</v>
      </c>
      <c r="M16" s="62">
        <f t="shared" si="0"/>
        <v>0.13058607673270431</v>
      </c>
      <c r="N16" s="17">
        <f>IF(0.05 * M16 &gt; (0.003*$F$18+0.005), M16 - 0.05 *M16, M16 - (0.003*$F$18+0.005))</f>
        <v>0.1177879944356416</v>
      </c>
      <c r="O16" s="17">
        <f t="shared" si="4"/>
        <v>0.14338415902976703</v>
      </c>
      <c r="P16" s="64">
        <v>0.13058607673270431</v>
      </c>
      <c r="Q16" s="41"/>
      <c r="R16" s="28"/>
      <c r="S16" s="41"/>
      <c r="T16" s="28"/>
      <c r="U16" s="41"/>
      <c r="V16" s="28"/>
    </row>
    <row r="17" spans="1:23" x14ac:dyDescent="0.2">
      <c r="A17" s="9">
        <f>RADIANS(A16)</f>
        <v>0.78539816339744828</v>
      </c>
      <c r="B17" s="9">
        <f>RADIANS(B16)</f>
        <v>2.3561944901923448</v>
      </c>
      <c r="C17" s="7" t="s">
        <v>4</v>
      </c>
      <c r="E17" s="16" t="s">
        <v>32</v>
      </c>
      <c r="F17" s="30">
        <f>SQRT(SUMSQ(M68,M70,M72,M74,M76,M78,M80,M82,M84,M86))</f>
        <v>0.20402818780295157</v>
      </c>
      <c r="G17" s="16"/>
      <c r="L17" s="24">
        <f t="shared" si="2"/>
        <v>16</v>
      </c>
      <c r="M17" s="62">
        <f t="shared" si="0"/>
        <v>1.2054424228206073E-7</v>
      </c>
      <c r="N17" s="21">
        <v>0</v>
      </c>
      <c r="O17" s="17">
        <f t="shared" si="4"/>
        <v>1.2798202841304993E-2</v>
      </c>
      <c r="P17" s="64">
        <v>1.2054424228206073E-7</v>
      </c>
      <c r="Q17" s="41"/>
      <c r="R17" s="28"/>
      <c r="S17" s="41"/>
      <c r="T17" s="28"/>
      <c r="U17" s="41"/>
      <c r="V17" s="28"/>
    </row>
    <row r="18" spans="1:23" x14ac:dyDescent="0.2">
      <c r="C18" s="7"/>
      <c r="E18" s="12" t="s">
        <v>19</v>
      </c>
      <c r="F18" s="30">
        <f>SQRT(SUMSQ(H27:H1050)/1024)</f>
        <v>2.5993607656875697</v>
      </c>
      <c r="G18" s="12" t="s">
        <v>15</v>
      </c>
      <c r="L18" s="24">
        <f t="shared" si="2"/>
        <v>17</v>
      </c>
      <c r="M18" s="62">
        <f t="shared" si="0"/>
        <v>0.10161228211636249</v>
      </c>
      <c r="N18" s="17">
        <f>IF(0.05 * M18 &gt; (0.003*$F$18+0.005), M18 - 0.05 *M18, M18 - (0.003*$F$18+0.005))</f>
        <v>8.8814199819299777E-2</v>
      </c>
      <c r="O18" s="17">
        <f t="shared" si="4"/>
        <v>0.1144103644134252</v>
      </c>
      <c r="P18" s="64">
        <v>0.10161228211636249</v>
      </c>
      <c r="Q18" s="41"/>
      <c r="R18" s="28"/>
      <c r="S18" s="41"/>
      <c r="T18" s="28"/>
      <c r="U18" s="41"/>
      <c r="V18" s="28"/>
    </row>
    <row r="19" spans="1:23" x14ac:dyDescent="0.2">
      <c r="A19" s="66">
        <f>A16/180*10</f>
        <v>2.5</v>
      </c>
      <c r="B19" s="66">
        <f>B16/180*10</f>
        <v>7.5</v>
      </c>
      <c r="C19" s="67" t="s">
        <v>101</v>
      </c>
      <c r="E19" s="12" t="s">
        <v>5</v>
      </c>
      <c r="F19" s="30">
        <f>MAX(H27:H1050)</f>
        <v>4.0637265911818732</v>
      </c>
      <c r="G19" s="12" t="s">
        <v>29</v>
      </c>
      <c r="L19" s="24">
        <f t="shared" si="2"/>
        <v>18</v>
      </c>
      <c r="M19" s="62">
        <f t="shared" si="0"/>
        <v>3.9672851711923932E-5</v>
      </c>
      <c r="N19" s="21">
        <v>0</v>
      </c>
      <c r="O19" s="17">
        <f t="shared" si="4"/>
        <v>1.2837755148774634E-2</v>
      </c>
      <c r="P19" s="64">
        <v>3.9672851711923932E-5</v>
      </c>
      <c r="Q19" s="41"/>
      <c r="R19" s="28"/>
      <c r="S19" s="41"/>
      <c r="T19" s="28"/>
      <c r="U19" s="41"/>
      <c r="V19" s="28"/>
    </row>
    <row r="20" spans="1:23" x14ac:dyDescent="0.2">
      <c r="G20" s="2"/>
      <c r="L20" s="24">
        <f t="shared" si="2"/>
        <v>19</v>
      </c>
      <c r="M20" s="62">
        <f t="shared" si="0"/>
        <v>0.10158422919836878</v>
      </c>
      <c r="N20" s="17">
        <f>IF(0.05 * M20 &gt; (0.003*$F$18+0.005), M20 - 0.05 *M20, M20 - (0.003*$F$18+0.005))</f>
        <v>8.8786146901306068E-2</v>
      </c>
      <c r="O20" s="17">
        <f t="shared" si="4"/>
        <v>0.11438231149543149</v>
      </c>
      <c r="P20" s="64">
        <v>0.10158422919836878</v>
      </c>
      <c r="Q20" s="41"/>
      <c r="R20" s="28"/>
      <c r="S20" s="41"/>
      <c r="T20" s="28"/>
      <c r="U20" s="41"/>
      <c r="V20" s="28"/>
    </row>
    <row r="21" spans="1:23" x14ac:dyDescent="0.2">
      <c r="E21" s="36" t="s">
        <v>23</v>
      </c>
      <c r="F21" s="2" t="s">
        <v>42</v>
      </c>
      <c r="L21" s="24">
        <f t="shared" si="2"/>
        <v>20</v>
      </c>
      <c r="M21" s="62">
        <f t="shared" si="0"/>
        <v>1.2095931081406283E-7</v>
      </c>
      <c r="N21" s="21">
        <v>0</v>
      </c>
      <c r="O21" s="17">
        <f t="shared" si="4"/>
        <v>1.2798203256373524E-2</v>
      </c>
      <c r="P21" s="64">
        <v>1.2095931081406283E-7</v>
      </c>
      <c r="Q21" s="41"/>
      <c r="R21" s="28"/>
      <c r="S21" s="41"/>
      <c r="T21" s="28"/>
      <c r="U21" s="41"/>
      <c r="V21" s="28"/>
    </row>
    <row r="22" spans="1:23" x14ac:dyDescent="0.2">
      <c r="E22" s="16">
        <f>A16</f>
        <v>45</v>
      </c>
      <c r="F22" s="16">
        <f>B16</f>
        <v>135</v>
      </c>
      <c r="G22" s="7" t="s">
        <v>43</v>
      </c>
      <c r="L22" s="24">
        <f t="shared" si="2"/>
        <v>21</v>
      </c>
      <c r="M22" s="62">
        <f t="shared" si="0"/>
        <v>8.3160745552067414E-2</v>
      </c>
      <c r="N22" s="17">
        <f>IF(0.05 * M22 &gt; (0.003*$F$18+0.005), M22 - 0.05 *M22, M22 - (0.003*$F$18+0.005))</f>
        <v>7.0362663255004704E-2</v>
      </c>
      <c r="O22" s="17">
        <f t="shared" si="4"/>
        <v>9.5958827849130124E-2</v>
      </c>
      <c r="P22" s="64">
        <v>8.3160745552067414E-2</v>
      </c>
      <c r="Q22" s="41"/>
      <c r="R22" s="28"/>
      <c r="S22" s="41"/>
      <c r="T22" s="28"/>
      <c r="U22" s="41"/>
      <c r="V22" s="28"/>
    </row>
    <row r="23" spans="1:23" x14ac:dyDescent="0.2">
      <c r="G23" s="2"/>
      <c r="H23" s="14"/>
      <c r="I23" s="23"/>
      <c r="J23" s="1"/>
      <c r="K23" s="1"/>
      <c r="L23" s="24">
        <f t="shared" si="2"/>
        <v>22</v>
      </c>
      <c r="M23" s="62">
        <f t="shared" si="0"/>
        <v>3.9682784440877127E-5</v>
      </c>
      <c r="N23" s="21">
        <v>0</v>
      </c>
      <c r="O23" s="17">
        <f t="shared" si="4"/>
        <v>1.2837765081503588E-2</v>
      </c>
      <c r="P23" s="64">
        <v>3.9682784440877127E-5</v>
      </c>
      <c r="Q23" s="41"/>
      <c r="R23" s="28"/>
      <c r="S23" s="41"/>
      <c r="T23" s="28"/>
      <c r="U23" s="41"/>
      <c r="V23" s="28"/>
      <c r="W23" s="15"/>
    </row>
    <row r="24" spans="1:23" x14ac:dyDescent="0.2">
      <c r="G24" s="2"/>
      <c r="H24" s="14"/>
      <c r="J24" s="1"/>
      <c r="K24" s="1"/>
      <c r="L24" s="24">
        <f t="shared" si="2"/>
        <v>23</v>
      </c>
      <c r="M24" s="62">
        <f t="shared" si="0"/>
        <v>8.3132685647436255E-2</v>
      </c>
      <c r="N24" s="17">
        <f>IF(0.05 * M24 &gt; (0.003*$F$18+0.005), M24 - 0.05 *M24, M24 - (0.003*$F$18+0.005))</f>
        <v>7.0334603350373545E-2</v>
      </c>
      <c r="O24" s="17">
        <f t="shared" si="4"/>
        <v>9.5930767944498965E-2</v>
      </c>
      <c r="P24" s="64">
        <v>8.3132685647436255E-2</v>
      </c>
      <c r="Q24" s="41"/>
      <c r="R24" s="28"/>
      <c r="S24" s="41"/>
      <c r="T24" s="28"/>
      <c r="U24" s="41"/>
      <c r="V24" s="28"/>
      <c r="W24" s="15"/>
    </row>
    <row r="25" spans="1:23" x14ac:dyDescent="0.2">
      <c r="A25" t="s">
        <v>11</v>
      </c>
      <c r="B25">
        <f>(2*PI())/1023.99</f>
        <v>6.1359830732522647E-3</v>
      </c>
      <c r="G25" s="2"/>
      <c r="H25" s="17" t="s">
        <v>19</v>
      </c>
      <c r="J25" s="1"/>
      <c r="K25" s="1"/>
      <c r="L25" s="24">
        <f t="shared" si="2"/>
        <v>24</v>
      </c>
      <c r="M25" s="62">
        <f t="shared" si="0"/>
        <v>1.2084844309596827E-7</v>
      </c>
      <c r="N25" s="21">
        <v>0</v>
      </c>
      <c r="O25" s="17">
        <f t="shared" si="4"/>
        <v>1.2798203145505806E-2</v>
      </c>
      <c r="P25" s="64">
        <v>1.2084844309596827E-7</v>
      </c>
      <c r="Q25" s="41"/>
      <c r="R25" s="28"/>
      <c r="S25" s="41"/>
      <c r="T25" s="28"/>
      <c r="U25" s="41"/>
      <c r="V25" s="28"/>
      <c r="W25" s="38"/>
    </row>
    <row r="26" spans="1:23" x14ac:dyDescent="0.2">
      <c r="A26" s="2" t="s">
        <v>6</v>
      </c>
      <c r="B26" s="2" t="s">
        <v>7</v>
      </c>
      <c r="C26" s="2" t="s">
        <v>8</v>
      </c>
      <c r="D26" s="2" t="s">
        <v>9</v>
      </c>
      <c r="E26" s="2" t="s">
        <v>16</v>
      </c>
      <c r="F26" s="2" t="s">
        <v>17</v>
      </c>
      <c r="G26" s="2" t="s">
        <v>18</v>
      </c>
      <c r="H26" s="2" t="s">
        <v>25</v>
      </c>
      <c r="L26" s="24">
        <f t="shared" si="2"/>
        <v>25</v>
      </c>
      <c r="M26" s="62">
        <f t="shared" si="0"/>
        <v>7.039014674824251E-2</v>
      </c>
      <c r="N26" s="17">
        <f>IF(0.05 * M26 &gt; (0.003*$F$18+0.005), M26 - 0.05 *M26, M26 - (0.003*$F$18+0.005))</f>
        <v>5.75920644511798E-2</v>
      </c>
      <c r="O26" s="17">
        <f t="shared" si="4"/>
        <v>8.318822904530522E-2</v>
      </c>
      <c r="P26" s="64">
        <v>7.039014674824251E-2</v>
      </c>
      <c r="Q26" s="41"/>
      <c r="R26" s="28"/>
      <c r="S26" s="41"/>
      <c r="T26" s="28"/>
      <c r="U26" s="41"/>
      <c r="V26" s="28"/>
      <c r="W26" s="16"/>
    </row>
    <row r="27" spans="1:23" x14ac:dyDescent="0.2">
      <c r="A27">
        <v>0</v>
      </c>
      <c r="B27">
        <f t="shared" ref="B27:B90" si="6">$B$10*SIN(A27)</f>
        <v>0</v>
      </c>
      <c r="C27">
        <f>1.414*(SIN(A27)*$B$9/$B$8)</f>
        <v>0</v>
      </c>
      <c r="D27">
        <f>B27*H27</f>
        <v>0</v>
      </c>
      <c r="E27" t="b">
        <f>AND((A27&gt;$A$17),A27&lt;($B$17))</f>
        <v>0</v>
      </c>
      <c r="F27" t="b">
        <f>AND((A27&gt;($A$17+3.1416)),A27&lt;($B$17+3.1416))</f>
        <v>0</v>
      </c>
      <c r="G27" t="b">
        <f>OR(E27=TRUE,F27=TRUE)</f>
        <v>0</v>
      </c>
      <c r="H27" s="5">
        <f>IF(+G27=TRUE,C27,0)+(SIN(A27)*1.4142*$B$9/$B$7)</f>
        <v>0</v>
      </c>
      <c r="L27" s="24">
        <f t="shared" si="2"/>
        <v>26</v>
      </c>
      <c r="M27" s="62">
        <f t="shared" si="0"/>
        <v>3.9694776646847097E-5</v>
      </c>
      <c r="N27" s="21">
        <v>0</v>
      </c>
      <c r="O27" s="17">
        <f t="shared" si="4"/>
        <v>1.2837777073709557E-2</v>
      </c>
      <c r="P27" s="64">
        <v>3.9694776646847097E-5</v>
      </c>
      <c r="Q27" s="41"/>
      <c r="R27" s="28"/>
      <c r="S27" s="41"/>
      <c r="T27" s="28"/>
      <c r="U27" s="41"/>
      <c r="V27" s="28"/>
      <c r="W27" s="28"/>
    </row>
    <row r="28" spans="1:23" x14ac:dyDescent="0.2">
      <c r="A28" s="9">
        <f t="shared" ref="A28:A91" si="7">+A27+$B$25</f>
        <v>6.1359830732522647E-3</v>
      </c>
      <c r="B28">
        <f t="shared" si="6"/>
        <v>1.9934903518251033</v>
      </c>
      <c r="C28">
        <f t="shared" ref="C28:C91" si="8">1.414*(SIN(A28)*$B$9/$B$8)</f>
        <v>2.4914866400646982E-2</v>
      </c>
      <c r="D28">
        <f t="shared" ref="D28:D91" si="9">B28*H28</f>
        <v>3.973965671940754E-5</v>
      </c>
      <c r="E28" t="b">
        <f t="shared" ref="E28:E91" si="10">AND((A28&gt;$A$17),A28&lt;($B$17))</f>
        <v>0</v>
      </c>
      <c r="F28" t="b">
        <f t="shared" ref="F28:F91" si="11">AND((A28&gt;($A$17+3.1416)),A28&lt;($B$17+3.1416))</f>
        <v>0</v>
      </c>
      <c r="G28" t="b">
        <f t="shared" ref="G28:G91" si="12">OR(E28=TRUE,F28=TRUE)</f>
        <v>0</v>
      </c>
      <c r="H28" s="5">
        <f t="shared" ref="H28:H91" si="13">IF(+G28=TRUE,C28,0)+(SIN(A28)*1.4142*$B$9/$B$7)</f>
        <v>1.9934712341609594E-5</v>
      </c>
      <c r="L28" s="24">
        <f t="shared" si="2"/>
        <v>27</v>
      </c>
      <c r="M28" s="62">
        <f t="shared" si="0"/>
        <v>7.0362078319770038E-2</v>
      </c>
      <c r="N28" s="17">
        <f>IF(0.05 * M28 &gt; (0.003*$F$18+0.005), M28 - 0.05 *M28, M28 - (0.003*$F$18+0.005))</f>
        <v>5.7563996022707328E-2</v>
      </c>
      <c r="O28" s="17">
        <f t="shared" si="4"/>
        <v>8.3160160616832748E-2</v>
      </c>
      <c r="P28" s="64">
        <v>7.0362078319770038E-2</v>
      </c>
      <c r="Q28" s="41"/>
      <c r="R28" s="28"/>
      <c r="S28" s="41"/>
      <c r="T28" s="28"/>
      <c r="U28" s="41"/>
      <c r="V28" s="28"/>
      <c r="W28" s="28"/>
    </row>
    <row r="29" spans="1:23" x14ac:dyDescent="0.2">
      <c r="A29" s="9">
        <f t="shared" si="7"/>
        <v>1.2271966146504529E-2</v>
      </c>
      <c r="B29">
        <f t="shared" si="6"/>
        <v>3.9869056483992744</v>
      </c>
      <c r="C29">
        <f t="shared" si="8"/>
        <v>4.9828794752334794E-2</v>
      </c>
      <c r="D29">
        <f t="shared" si="9"/>
        <v>1.5895264211461429E-4</v>
      </c>
      <c r="E29" t="b">
        <f t="shared" si="10"/>
        <v>0</v>
      </c>
      <c r="F29" t="b">
        <f t="shared" si="11"/>
        <v>0</v>
      </c>
      <c r="G29" t="b">
        <f t="shared" si="12"/>
        <v>0</v>
      </c>
      <c r="H29" s="5">
        <f t="shared" si="13"/>
        <v>3.98686741379077E-5</v>
      </c>
      <c r="L29" s="24">
        <f t="shared" si="2"/>
        <v>28</v>
      </c>
      <c r="M29" s="62">
        <f t="shared" si="0"/>
        <v>1.2132434868665853E-7</v>
      </c>
      <c r="N29" s="21">
        <v>0</v>
      </c>
      <c r="O29" s="17">
        <f t="shared" si="4"/>
        <v>1.2798203621411397E-2</v>
      </c>
      <c r="P29" s="64">
        <v>1.2132434868665853E-7</v>
      </c>
      <c r="Q29" s="41"/>
      <c r="R29" s="28"/>
      <c r="S29" s="41"/>
      <c r="T29" s="28"/>
      <c r="U29" s="41"/>
      <c r="V29" s="28"/>
      <c r="W29" s="28"/>
    </row>
    <row r="30" spans="1:23" x14ac:dyDescent="0.2">
      <c r="A30" s="9">
        <f t="shared" si="7"/>
        <v>1.8407949219756796E-2</v>
      </c>
      <c r="B30">
        <f t="shared" si="6"/>
        <v>5.9801708372974245</v>
      </c>
      <c r="C30">
        <f t="shared" si="8"/>
        <v>7.4740847041421976E-2</v>
      </c>
      <c r="D30">
        <f t="shared" si="9"/>
        <v>3.5762100279787356E-4</v>
      </c>
      <c r="E30" t="b">
        <f t="shared" si="10"/>
        <v>0</v>
      </c>
      <c r="F30" t="b">
        <f t="shared" si="11"/>
        <v>0</v>
      </c>
      <c r="G30" t="b">
        <f t="shared" si="12"/>
        <v>0</v>
      </c>
      <c r="H30" s="5">
        <f t="shared" si="13"/>
        <v>5.9801134871840996E-5</v>
      </c>
      <c r="L30" s="24">
        <f t="shared" si="2"/>
        <v>29</v>
      </c>
      <c r="M30" s="62">
        <f t="shared" si="0"/>
        <v>6.1028114654156682E-2</v>
      </c>
      <c r="N30" s="17">
        <f>IF(0.05 * M30 &gt; (0.003*$F$18+0.005), M30 - 0.05 *M30, M30 - (0.003*$F$18+0.005))</f>
        <v>4.8230032357093972E-2</v>
      </c>
      <c r="O30" s="17">
        <f t="shared" si="4"/>
        <v>7.3826196951219392E-2</v>
      </c>
      <c r="P30" s="64">
        <v>6.1028114654156682E-2</v>
      </c>
      <c r="Q30" s="41"/>
      <c r="R30" s="28"/>
      <c r="S30" s="41"/>
      <c r="T30" s="28"/>
      <c r="U30" s="41"/>
      <c r="V30" s="28"/>
      <c r="W30" s="28"/>
    </row>
    <row r="31" spans="1:23" x14ac:dyDescent="0.2">
      <c r="A31" s="9">
        <f t="shared" si="7"/>
        <v>2.4543932293009059E-2</v>
      </c>
      <c r="B31">
        <f t="shared" si="6"/>
        <v>7.9732108717460441</v>
      </c>
      <c r="C31">
        <f t="shared" si="8"/>
        <v>9.9650085324901147E-2</v>
      </c>
      <c r="D31">
        <f t="shared" si="9"/>
        <v>6.3571481946047485E-4</v>
      </c>
      <c r="E31" t="b">
        <f t="shared" si="10"/>
        <v>0</v>
      </c>
      <c r="F31" t="b">
        <f t="shared" si="11"/>
        <v>0</v>
      </c>
      <c r="G31" t="b">
        <f t="shared" si="12"/>
        <v>0</v>
      </c>
      <c r="H31" s="5">
        <f t="shared" si="13"/>
        <v>7.9731344082871393E-5</v>
      </c>
      <c r="L31" s="24">
        <f t="shared" si="2"/>
        <v>30</v>
      </c>
      <c r="M31" s="62">
        <f t="shared" si="0"/>
        <v>3.9708694277715634E-5</v>
      </c>
      <c r="N31" s="21">
        <v>0</v>
      </c>
      <c r="O31" s="17">
        <f t="shared" si="4"/>
        <v>1.2837790991340426E-2</v>
      </c>
      <c r="P31" s="64">
        <v>3.9708694277715634E-5</v>
      </c>
      <c r="Q31" s="41"/>
      <c r="R31" s="28"/>
      <c r="S31" s="41"/>
      <c r="T31" s="28"/>
      <c r="U31" s="41"/>
      <c r="V31" s="28"/>
      <c r="W31" s="28"/>
    </row>
    <row r="32" spans="1:23" x14ac:dyDescent="0.2">
      <c r="A32" s="9">
        <f t="shared" si="7"/>
        <v>3.0679915366261322E-2</v>
      </c>
      <c r="B32">
        <f t="shared" si="6"/>
        <v>9.9659507134487271</v>
      </c>
      <c r="C32">
        <f t="shared" si="8"/>
        <v>0.12455557176571266</v>
      </c>
      <c r="D32">
        <f t="shared" si="9"/>
        <v>9.9319221137856954E-4</v>
      </c>
      <c r="E32" t="b">
        <f t="shared" si="10"/>
        <v>0</v>
      </c>
      <c r="F32" t="b">
        <f t="shared" si="11"/>
        <v>0</v>
      </c>
      <c r="G32" t="b">
        <f t="shared" si="12"/>
        <v>0</v>
      </c>
      <c r="H32" s="5">
        <f t="shared" si="13"/>
        <v>9.9658551395231043E-5</v>
      </c>
      <c r="L32" s="24">
        <f t="shared" si="2"/>
        <v>31</v>
      </c>
      <c r="M32" s="62">
        <f t="shared" si="0"/>
        <v>6.100003643599685E-2</v>
      </c>
      <c r="N32" s="17">
        <f>IF(0.05 * M32 &gt; (0.003*$F$18+0.005), M32 - 0.05 *M32, M32 - (0.003*$F$18+0.005))</f>
        <v>4.820195413893414E-2</v>
      </c>
      <c r="O32" s="17">
        <f t="shared" si="4"/>
        <v>7.3798118733059553E-2</v>
      </c>
      <c r="P32" s="64">
        <v>6.100003643599685E-2</v>
      </c>
      <c r="Q32" s="41"/>
      <c r="R32" s="28"/>
      <c r="S32" s="41"/>
      <c r="T32" s="28"/>
      <c r="U32" s="41"/>
      <c r="V32" s="28"/>
      <c r="W32" s="28"/>
    </row>
    <row r="33" spans="1:25" x14ac:dyDescent="0.2">
      <c r="A33" s="9">
        <f t="shared" si="7"/>
        <v>3.6815898439513585E-2</v>
      </c>
      <c r="B33">
        <f t="shared" si="6"/>
        <v>11.958315335411372</v>
      </c>
      <c r="C33">
        <f t="shared" si="8"/>
        <v>0.14945636866805448</v>
      </c>
      <c r="D33">
        <f t="shared" si="9"/>
        <v>1.4299993427203765E-3</v>
      </c>
      <c r="E33" t="b">
        <f t="shared" si="10"/>
        <v>0</v>
      </c>
      <c r="F33" t="b">
        <f t="shared" si="11"/>
        <v>0</v>
      </c>
      <c r="G33" t="b">
        <f t="shared" si="12"/>
        <v>0</v>
      </c>
      <c r="H33" s="5">
        <f t="shared" si="13"/>
        <v>1.1958200654617407E-4</v>
      </c>
      <c r="L33" s="24">
        <f t="shared" si="2"/>
        <v>32</v>
      </c>
      <c r="M33" s="62">
        <f t="shared" si="0"/>
        <v>1.2127408579091079E-7</v>
      </c>
      <c r="N33" s="21">
        <v>0</v>
      </c>
      <c r="O33" s="17">
        <f t="shared" si="4"/>
        <v>1.2798203571148501E-2</v>
      </c>
      <c r="P33" s="64">
        <v>1.2127408579091079E-7</v>
      </c>
      <c r="Q33" s="41"/>
      <c r="R33" s="28"/>
      <c r="S33" s="41"/>
      <c r="T33" s="28"/>
      <c r="U33" s="41"/>
      <c r="V33" s="28"/>
      <c r="W33" s="28"/>
    </row>
    <row r="34" spans="1:25" x14ac:dyDescent="0.2">
      <c r="A34" s="9">
        <f t="shared" si="7"/>
        <v>4.2951881512765848E-2</v>
      </c>
      <c r="B34">
        <f t="shared" si="6"/>
        <v>13.950229724766976</v>
      </c>
      <c r="C34">
        <f t="shared" si="8"/>
        <v>0.1743515385126865</v>
      </c>
      <c r="D34">
        <f t="shared" si="9"/>
        <v>1.9460704306538219E-3</v>
      </c>
      <c r="E34" t="b">
        <f t="shared" si="10"/>
        <v>0</v>
      </c>
      <c r="F34" t="b">
        <f t="shared" si="11"/>
        <v>0</v>
      </c>
      <c r="G34" t="b">
        <f t="shared" si="12"/>
        <v>0</v>
      </c>
      <c r="H34" s="5">
        <f t="shared" si="13"/>
        <v>1.395009594142242E-4</v>
      </c>
      <c r="L34" s="24">
        <f t="shared" si="2"/>
        <v>33</v>
      </c>
      <c r="M34" s="62">
        <f t="shared" si="0"/>
        <v>5.387163010505238E-2</v>
      </c>
      <c r="N34" s="17">
        <f>IF(0.05 * M34 &gt; (0.003*$F$18+0.005), M34 - 0.05 *M34, M34 - (0.003*$F$18+0.005))</f>
        <v>4.107354780798967E-2</v>
      </c>
      <c r="O34" s="17">
        <f t="shared" si="4"/>
        <v>6.6669712402115083E-2</v>
      </c>
      <c r="P34" s="64">
        <v>5.387163010505238E-2</v>
      </c>
      <c r="Q34" s="41"/>
      <c r="R34" s="28"/>
      <c r="S34" s="41"/>
      <c r="T34" s="28"/>
      <c r="U34" s="41"/>
      <c r="V34" s="28"/>
      <c r="W34" s="28"/>
    </row>
    <row r="35" spans="1:25" x14ac:dyDescent="0.2">
      <c r="A35" s="9">
        <f t="shared" si="7"/>
        <v>4.9087864586018111E-2</v>
      </c>
      <c r="B35">
        <f t="shared" si="6"/>
        <v>15.941618885599853</v>
      </c>
      <c r="C35">
        <f t="shared" si="8"/>
        <v>0.19924014399222814</v>
      </c>
      <c r="D35">
        <f t="shared" si="9"/>
        <v>2.541327755253378E-3</v>
      </c>
      <c r="E35" t="b">
        <f t="shared" si="10"/>
        <v>0</v>
      </c>
      <c r="F35" t="b">
        <f t="shared" si="11"/>
        <v>0</v>
      </c>
      <c r="G35" t="b">
        <f t="shared" si="12"/>
        <v>0</v>
      </c>
      <c r="H35" s="5">
        <f t="shared" si="13"/>
        <v>1.5941466004741668E-4</v>
      </c>
      <c r="L35" s="24">
        <f t="shared" si="2"/>
        <v>34</v>
      </c>
      <c r="M35" s="62">
        <f t="shared" si="0"/>
        <v>3.9724699539999428E-5</v>
      </c>
      <c r="N35" s="21">
        <v>0</v>
      </c>
      <c r="O35" s="17">
        <f t="shared" si="4"/>
        <v>1.283780699660271E-2</v>
      </c>
      <c r="P35" s="64">
        <v>3.9724699539999428E-5</v>
      </c>
      <c r="Q35" s="41"/>
      <c r="R35" s="28"/>
      <c r="S35" s="41"/>
      <c r="T35" s="28"/>
      <c r="U35" s="41"/>
      <c r="V35" s="28"/>
      <c r="W35" s="28"/>
    </row>
    <row r="36" spans="1:25" x14ac:dyDescent="0.2">
      <c r="A36" s="9">
        <f t="shared" si="7"/>
        <v>5.5223847659270374E-2</v>
      </c>
      <c r="B36">
        <f t="shared" si="6"/>
        <v>17.932407841769276</v>
      </c>
      <c r="C36">
        <f t="shared" si="8"/>
        <v>0.2241212480464484</v>
      </c>
      <c r="D36">
        <f t="shared" si="9"/>
        <v>3.2156816712046376E-3</v>
      </c>
      <c r="E36" t="b">
        <f t="shared" si="10"/>
        <v>0</v>
      </c>
      <c r="F36" t="b">
        <f t="shared" si="11"/>
        <v>0</v>
      </c>
      <c r="G36" t="b">
        <f t="shared" si="12"/>
        <v>0</v>
      </c>
      <c r="H36" s="5">
        <f t="shared" si="13"/>
        <v>1.7932235869153458E-4</v>
      </c>
      <c r="L36" s="24">
        <f t="shared" si="2"/>
        <v>35</v>
      </c>
      <c r="M36" s="62">
        <f t="shared" si="0"/>
        <v>5.3843540510760471E-2</v>
      </c>
      <c r="N36" s="17">
        <f>IF(0.05 * M36 &gt; (0.003*$F$18+0.005), M36 - 0.05 *M36, M36 - (0.003*$F$18+0.005))</f>
        <v>4.1045458213697761E-2</v>
      </c>
      <c r="O36" s="17">
        <f t="shared" si="4"/>
        <v>6.6641622807823181E-2</v>
      </c>
      <c r="P36" s="64">
        <v>5.3843540510760471E-2</v>
      </c>
      <c r="Q36" s="41"/>
      <c r="R36" s="28"/>
      <c r="S36" s="41"/>
      <c r="T36" s="28"/>
      <c r="U36" s="41"/>
      <c r="V36" s="28"/>
      <c r="W36" s="28"/>
    </row>
    <row r="37" spans="1:25" x14ac:dyDescent="0.2">
      <c r="A37" s="9">
        <f t="shared" si="7"/>
        <v>6.1359830732522637E-2</v>
      </c>
      <c r="B37">
        <f t="shared" si="6"/>
        <v>19.922521639732313</v>
      </c>
      <c r="C37">
        <f t="shared" si="8"/>
        <v>0.24899391389754622</v>
      </c>
      <c r="D37">
        <f t="shared" si="9"/>
        <v>3.9690306213048194E-3</v>
      </c>
      <c r="E37" t="b">
        <f t="shared" si="10"/>
        <v>0</v>
      </c>
      <c r="F37" t="b">
        <f t="shared" si="11"/>
        <v>0</v>
      </c>
      <c r="G37" t="b">
        <f t="shared" si="12"/>
        <v>0</v>
      </c>
      <c r="H37" s="5">
        <f t="shared" si="13"/>
        <v>1.9922330581833658E-4</v>
      </c>
      <c r="L37" s="24">
        <f t="shared" si="2"/>
        <v>36</v>
      </c>
      <c r="M37" s="62">
        <f t="shared" si="0"/>
        <v>1.2181073847716157E-7</v>
      </c>
      <c r="N37" s="21">
        <v>0</v>
      </c>
      <c r="O37" s="17">
        <f t="shared" si="4"/>
        <v>1.2798204107801187E-2</v>
      </c>
      <c r="P37" s="64">
        <v>1.2181073847716157E-7</v>
      </c>
      <c r="Q37" s="41"/>
      <c r="R37" s="28"/>
      <c r="S37" s="41"/>
      <c r="T37" s="28"/>
      <c r="U37" s="41"/>
      <c r="V37" s="28"/>
      <c r="W37" s="28"/>
    </row>
    <row r="38" spans="1:25" x14ac:dyDescent="0.2">
      <c r="A38" s="9">
        <f t="shared" si="7"/>
        <v>6.7495813805774907E-2</v>
      </c>
      <c r="B38">
        <f t="shared" si="6"/>
        <v>21.911885351365864</v>
      </c>
      <c r="C38">
        <f t="shared" si="8"/>
        <v>0.27385720508542033</v>
      </c>
      <c r="D38">
        <f t="shared" si="9"/>
        <v>4.801261151757219E-3</v>
      </c>
      <c r="E38" t="b">
        <f t="shared" si="10"/>
        <v>0</v>
      </c>
      <c r="F38" t="b">
        <f t="shared" si="11"/>
        <v>0</v>
      </c>
      <c r="G38" t="b">
        <f t="shared" si="12"/>
        <v>0</v>
      </c>
      <c r="H38" s="5">
        <f t="shared" si="13"/>
        <v>2.1911675215377735E-4</v>
      </c>
      <c r="L38" s="24">
        <f t="shared" si="2"/>
        <v>37</v>
      </c>
      <c r="M38" s="62">
        <f t="shared" si="0"/>
        <v>4.822420856738243E-2</v>
      </c>
      <c r="N38" s="17">
        <f>IF(0.05 * M38 &gt; (0.003*$F$18+0.005), M38 - 0.05 *M38, M38 - (0.003*$F$18+0.005))</f>
        <v>3.542612627031972E-2</v>
      </c>
      <c r="O38" s="17">
        <f t="shared" si="4"/>
        <v>6.102229086444514E-2</v>
      </c>
      <c r="P38" s="64">
        <v>4.822420856738243E-2</v>
      </c>
      <c r="Q38" s="41"/>
      <c r="R38" s="28"/>
      <c r="S38" s="41"/>
      <c r="T38" s="28"/>
      <c r="U38" s="41"/>
      <c r="V38" s="28"/>
      <c r="W38" s="28"/>
    </row>
    <row r="39" spans="1:25" x14ac:dyDescent="0.2">
      <c r="A39" s="9">
        <f t="shared" si="7"/>
        <v>7.363179687902717E-2</v>
      </c>
      <c r="B39">
        <f t="shared" si="6"/>
        <v>23.900424076787704</v>
      </c>
      <c r="C39">
        <f t="shared" si="8"/>
        <v>0.29871018550292711</v>
      </c>
      <c r="D39">
        <f t="shared" si="9"/>
        <v>5.7122479292572624E-3</v>
      </c>
      <c r="E39" t="b">
        <f t="shared" si="10"/>
        <v>0</v>
      </c>
      <c r="F39" t="b">
        <f t="shared" si="11"/>
        <v>0</v>
      </c>
      <c r="G39" t="b">
        <f t="shared" si="12"/>
        <v>0</v>
      </c>
      <c r="H39" s="5">
        <f t="shared" si="13"/>
        <v>2.3900194870621756E-4</v>
      </c>
      <c r="L39" s="24">
        <f t="shared" si="2"/>
        <v>38</v>
      </c>
      <c r="M39" s="62">
        <f t="shared" si="0"/>
        <v>3.974261390374262E-5</v>
      </c>
      <c r="N39" s="21">
        <v>0</v>
      </c>
      <c r="O39" s="17">
        <f t="shared" si="4"/>
        <v>1.2837824910966453E-2</v>
      </c>
      <c r="P39" s="64">
        <v>3.974261390374262E-5</v>
      </c>
      <c r="Q39" s="41"/>
      <c r="R39" s="28"/>
      <c r="S39" s="41"/>
      <c r="T39" s="28"/>
      <c r="U39" s="41"/>
      <c r="V39" s="28"/>
      <c r="W39" s="28"/>
    </row>
    <row r="40" spans="1:25" x14ac:dyDescent="0.2">
      <c r="A40" s="9">
        <f t="shared" si="7"/>
        <v>7.9767779952279433E-2</v>
      </c>
      <c r="B40">
        <f t="shared" si="6"/>
        <v>25.888062947176468</v>
      </c>
      <c r="C40">
        <f t="shared" si="8"/>
        <v>0.3235519194311251</v>
      </c>
      <c r="D40">
        <f t="shared" si="9"/>
        <v>6.7018537598676044E-3</v>
      </c>
      <c r="E40" t="b">
        <f t="shared" si="10"/>
        <v>0</v>
      </c>
      <c r="F40" t="b">
        <f t="shared" si="11"/>
        <v>0</v>
      </c>
      <c r="G40" t="b">
        <f t="shared" si="12"/>
        <v>0</v>
      </c>
      <c r="H40" s="5">
        <f t="shared" si="13"/>
        <v>2.5887814679462353E-4</v>
      </c>
      <c r="L40" s="24">
        <f t="shared" si="2"/>
        <v>39</v>
      </c>
      <c r="M40" s="62">
        <f t="shared" si="0"/>
        <v>4.8196106371936581E-2</v>
      </c>
      <c r="N40" s="17">
        <f>IF(0.05 * M40 &gt; (0.003*$F$18+0.005), M40 - 0.05 *M40, M40 - (0.003*$F$18+0.005))</f>
        <v>3.5398024074873871E-2</v>
      </c>
      <c r="O40" s="17">
        <f t="shared" si="4"/>
        <v>6.0994188668999291E-2</v>
      </c>
      <c r="P40" s="64">
        <v>4.8196106371936581E-2</v>
      </c>
      <c r="Q40" s="41"/>
      <c r="R40" s="28"/>
      <c r="S40" s="41"/>
      <c r="T40" s="28"/>
      <c r="U40" s="41"/>
      <c r="V40" s="28"/>
      <c r="W40" s="28"/>
    </row>
    <row r="41" spans="1:25" x14ac:dyDescent="0.2">
      <c r="A41" s="9">
        <f t="shared" si="7"/>
        <v>8.5903763025531696E-2</v>
      </c>
      <c r="B41">
        <f t="shared" si="6"/>
        <v>27.874727127590511</v>
      </c>
      <c r="C41">
        <f t="shared" si="8"/>
        <v>0.34838147157450522</v>
      </c>
      <c r="D41">
        <f t="shared" si="9"/>
        <v>7.7699296096794494E-3</v>
      </c>
      <c r="E41" t="b">
        <f t="shared" si="10"/>
        <v>0</v>
      </c>
      <c r="F41" t="b">
        <f t="shared" si="11"/>
        <v>0</v>
      </c>
      <c r="G41" t="b">
        <f t="shared" si="12"/>
        <v>0</v>
      </c>
      <c r="H41" s="5">
        <f t="shared" si="13"/>
        <v>2.7874459807675548E-4</v>
      </c>
      <c r="L41" s="24">
        <f t="shared" si="2"/>
        <v>40</v>
      </c>
      <c r="M41" s="62">
        <f t="shared" si="0"/>
        <v>1.218209289754857E-7</v>
      </c>
      <c r="N41" s="21">
        <v>0</v>
      </c>
      <c r="O41" s="17">
        <f t="shared" si="4"/>
        <v>1.2798204117991686E-2</v>
      </c>
      <c r="P41" s="64">
        <v>1.218209289754857E-7</v>
      </c>
      <c r="Q41" s="41"/>
      <c r="R41" s="28"/>
      <c r="S41" s="41"/>
      <c r="T41" s="28"/>
      <c r="U41" s="41"/>
      <c r="V41" s="28"/>
      <c r="W41" s="28"/>
    </row>
    <row r="42" spans="1:25" x14ac:dyDescent="0.2">
      <c r="A42" s="9">
        <f t="shared" si="7"/>
        <v>9.2039746098783959E-2</v>
      </c>
      <c r="B42">
        <f t="shared" si="6"/>
        <v>29.860341819785404</v>
      </c>
      <c r="C42">
        <f t="shared" si="8"/>
        <v>0.37319790709620465</v>
      </c>
      <c r="D42">
        <f t="shared" si="9"/>
        <v>8.9163146272569285E-3</v>
      </c>
      <c r="E42" t="b">
        <f t="shared" si="10"/>
        <v>0</v>
      </c>
      <c r="F42" t="b">
        <f t="shared" si="11"/>
        <v>0</v>
      </c>
      <c r="G42" t="b">
        <f t="shared" si="12"/>
        <v>0</v>
      </c>
      <c r="H42" s="5">
        <f t="shared" si="13"/>
        <v>2.9860055457734232E-4</v>
      </c>
      <c r="V42" s="14"/>
      <c r="W42" s="28"/>
    </row>
    <row r="43" spans="1:25" x14ac:dyDescent="0.2">
      <c r="A43" s="9">
        <f t="shared" si="7"/>
        <v>9.8175729172036222E-2</v>
      </c>
      <c r="B43">
        <f t="shared" si="6"/>
        <v>31.844832265030139</v>
      </c>
      <c r="C43">
        <f t="shared" si="8"/>
        <v>0.39800029165320344</v>
      </c>
      <c r="D43">
        <f t="shared" si="9"/>
        <v>1.014083616786122E-2</v>
      </c>
      <c r="E43" t="b">
        <f t="shared" si="10"/>
        <v>0</v>
      </c>
      <c r="F43" t="b">
        <f t="shared" si="11"/>
        <v>0</v>
      </c>
      <c r="G43" t="b">
        <f t="shared" si="12"/>
        <v>0</v>
      </c>
      <c r="H43" s="5">
        <f t="shared" si="13"/>
        <v>3.1844526871624337E-4</v>
      </c>
      <c r="V43" s="14"/>
      <c r="W43" s="28"/>
    </row>
    <row r="44" spans="1:25" x14ac:dyDescent="0.2">
      <c r="A44" s="9">
        <f t="shared" si="7"/>
        <v>0.10431171224528848</v>
      </c>
      <c r="B44">
        <f t="shared" si="6"/>
        <v>33.828123746921804</v>
      </c>
      <c r="C44">
        <f t="shared" si="8"/>
        <v>0.42278769143150308</v>
      </c>
      <c r="D44">
        <f t="shared" si="9"/>
        <v>1.1443309819450725E-2</v>
      </c>
      <c r="E44" t="b">
        <f t="shared" si="10"/>
        <v>0</v>
      </c>
      <c r="F44" t="b">
        <f t="shared" si="11"/>
        <v>0</v>
      </c>
      <c r="G44" t="b">
        <f t="shared" si="12"/>
        <v>0</v>
      </c>
      <c r="H44" s="5">
        <f t="shared" si="13"/>
        <v>3.38277993336595E-4</v>
      </c>
      <c r="L44" s="59"/>
      <c r="V44" s="14"/>
      <c r="W44" s="28"/>
    </row>
    <row r="45" spans="1:25" ht="15.75" x14ac:dyDescent="0.25">
      <c r="A45" s="9">
        <f t="shared" si="7"/>
        <v>0.11044769531854075</v>
      </c>
      <c r="B45">
        <f t="shared" si="6"/>
        <v>35.810141594198655</v>
      </c>
      <c r="C45">
        <f t="shared" si="8"/>
        <v>0.4475591731812843</v>
      </c>
      <c r="D45">
        <f t="shared" si="9"/>
        <v>1.2823539430453362E-2</v>
      </c>
      <c r="E45" t="b">
        <f t="shared" si="10"/>
        <v>0</v>
      </c>
      <c r="F45" t="b">
        <f t="shared" si="11"/>
        <v>0</v>
      </c>
      <c r="G45" t="b">
        <f t="shared" si="12"/>
        <v>0</v>
      </c>
      <c r="H45" s="5">
        <f t="shared" si="13"/>
        <v>3.5809798173294048E-4</v>
      </c>
      <c r="L45" s="59"/>
      <c r="P45" s="59" t="s">
        <v>39</v>
      </c>
      <c r="R45" s="73" t="s">
        <v>45</v>
      </c>
      <c r="S45" s="73"/>
      <c r="T45" s="73"/>
      <c r="U45" s="73"/>
      <c r="V45" s="14"/>
      <c r="W45" s="28"/>
    </row>
    <row r="46" spans="1:25" x14ac:dyDescent="0.2">
      <c r="A46" s="9">
        <f t="shared" si="7"/>
        <v>0.11658367839179301</v>
      </c>
      <c r="B46">
        <f t="shared" si="6"/>
        <v>37.790811183551504</v>
      </c>
      <c r="C46">
        <f t="shared" si="8"/>
        <v>0.47231380425204472</v>
      </c>
      <c r="D46">
        <f t="shared" si="9"/>
        <v>1.4281317139306877E-2</v>
      </c>
      <c r="E46" t="b">
        <f t="shared" si="10"/>
        <v>0</v>
      </c>
      <c r="F46" t="b">
        <f t="shared" si="11"/>
        <v>0</v>
      </c>
      <c r="G46" t="b">
        <f t="shared" si="12"/>
        <v>0</v>
      </c>
      <c r="H46" s="5">
        <f t="shared" si="13"/>
        <v>3.7790448767934459E-4</v>
      </c>
      <c r="L46" s="3" t="s">
        <v>1</v>
      </c>
      <c r="M46" s="59" t="s">
        <v>41</v>
      </c>
      <c r="N46" s="59" t="s">
        <v>2</v>
      </c>
      <c r="O46" s="59" t="s">
        <v>3</v>
      </c>
      <c r="P46" s="16" t="s">
        <v>40</v>
      </c>
      <c r="R46" s="28"/>
      <c r="S46" s="27"/>
      <c r="T46" s="16"/>
      <c r="U46" s="16"/>
      <c r="V46" s="14"/>
      <c r="W46" s="28">
        <v>340</v>
      </c>
      <c r="X46" t="s">
        <v>102</v>
      </c>
      <c r="Y46" t="s">
        <v>109</v>
      </c>
    </row>
    <row r="47" spans="1:25" x14ac:dyDescent="0.2">
      <c r="A47" s="9">
        <f t="shared" si="7"/>
        <v>0.12271966146504527</v>
      </c>
      <c r="B47">
        <f t="shared" si="6"/>
        <v>39.770057942433318</v>
      </c>
      <c r="C47">
        <f t="shared" si="8"/>
        <v>0.49705065262771231</v>
      </c>
      <c r="D47">
        <f t="shared" si="9"/>
        <v>1.5816423405762624E-2</v>
      </c>
      <c r="E47" t="b">
        <f t="shared" si="10"/>
        <v>0</v>
      </c>
      <c r="F47" t="b">
        <f t="shared" si="11"/>
        <v>0</v>
      </c>
      <c r="G47" t="b">
        <f t="shared" si="12"/>
        <v>0</v>
      </c>
      <c r="H47" s="5">
        <f t="shared" si="13"/>
        <v>3.9769676545748836E-4</v>
      </c>
      <c r="L47" s="59">
        <v>0</v>
      </c>
      <c r="M47" s="41">
        <f>SQRT(SUMSQ(N47:O47))</f>
        <v>1.2030071438792254E-7</v>
      </c>
      <c r="N47" s="14">
        <f t="shared" ref="N47:N87" si="14">SUMPRODUCT(H$27:H$1051*SIN(L47*50*A$27:A$1051*0.02)*SQRT(2)/1024)</f>
        <v>0</v>
      </c>
      <c r="O47" s="21">
        <f t="shared" ref="O47:O87" si="15">SUMPRODUCT(H$27:H$1051*COS(L47*50*A$27:A$1051*0.02)*SQRT(2)/1024)</f>
        <v>-1.2030071438792254E-7</v>
      </c>
      <c r="P47" s="28">
        <f>IF(M47 &gt; 0.005, DEGREES(ATAN2(N47,O47)),0)</f>
        <v>0</v>
      </c>
      <c r="Q47" s="59" t="s">
        <v>94</v>
      </c>
      <c r="R47" s="70" t="s">
        <v>44</v>
      </c>
      <c r="S47" s="39" t="s">
        <v>46</v>
      </c>
      <c r="T47" s="39" t="s">
        <v>47</v>
      </c>
      <c r="U47" s="39" t="s">
        <v>48</v>
      </c>
      <c r="V47" s="14"/>
      <c r="W47" s="28">
        <v>0</v>
      </c>
      <c r="X47">
        <v>0</v>
      </c>
    </row>
    <row r="48" spans="1:25" x14ac:dyDescent="0.2">
      <c r="A48" s="9">
        <f t="shared" si="7"/>
        <v>0.12885564453829754</v>
      </c>
      <c r="B48">
        <f t="shared" si="6"/>
        <v>41.747807351866847</v>
      </c>
      <c r="C48">
        <f t="shared" si="8"/>
        <v>0.5217687869617369</v>
      </c>
      <c r="D48">
        <f t="shared" si="9"/>
        <v>1.7428627043948167E-2</v>
      </c>
      <c r="E48" t="b">
        <f t="shared" si="10"/>
        <v>0</v>
      </c>
      <c r="F48" t="b">
        <f t="shared" si="11"/>
        <v>0</v>
      </c>
      <c r="G48" t="b">
        <f t="shared" si="12"/>
        <v>0</v>
      </c>
      <c r="H48" s="5">
        <f t="shared" si="13"/>
        <v>4.1747406988474587E-4</v>
      </c>
      <c r="L48" s="59">
        <v>1</v>
      </c>
      <c r="M48" s="41">
        <f t="shared" ref="M48:M87" si="16">SQRT(SUMSQ(N48:O48))</f>
        <v>2.3518080235983856</v>
      </c>
      <c r="N48" s="14">
        <f t="shared" si="14"/>
        <v>2.3518014708481751</v>
      </c>
      <c r="O48" s="21">
        <f t="shared" si="15"/>
        <v>5.5517184820697667E-3</v>
      </c>
      <c r="P48" s="28">
        <f t="shared" ref="P48:P87" si="17">IF(M48 &gt; 0.005, DEGREES(ATAN2(N48,O48)),0)</f>
        <v>0.13525352847817187</v>
      </c>
      <c r="R48" s="28"/>
      <c r="S48" s="16"/>
      <c r="T48" s="14"/>
      <c r="U48" s="14"/>
      <c r="V48" s="14"/>
      <c r="W48" s="28">
        <v>19.836337776794156</v>
      </c>
      <c r="X48">
        <v>13.101123023556818</v>
      </c>
    </row>
    <row r="49" spans="1:24" x14ac:dyDescent="0.2">
      <c r="A49" s="9">
        <f t="shared" si="7"/>
        <v>0.13499162761154981</v>
      </c>
      <c r="B49">
        <f t="shared" si="6"/>
        <v>43.723984949250337</v>
      </c>
      <c r="C49">
        <f t="shared" si="8"/>
        <v>0.54646727661215522</v>
      </c>
      <c r="D49">
        <f t="shared" si="9"/>
        <v>1.9117685257183714E-2</v>
      </c>
      <c r="E49" t="b">
        <f t="shared" si="10"/>
        <v>0</v>
      </c>
      <c r="F49" t="b">
        <f t="shared" si="11"/>
        <v>0</v>
      </c>
      <c r="G49" t="b">
        <f t="shared" si="12"/>
        <v>0</v>
      </c>
      <c r="H49" s="5">
        <f t="shared" si="13"/>
        <v>4.3723565634224044E-4</v>
      </c>
      <c r="L49" s="59">
        <f>L48+1</f>
        <v>2</v>
      </c>
      <c r="M49" s="41">
        <f t="shared" si="16"/>
        <v>3.9652928425212191E-5</v>
      </c>
      <c r="N49" s="14">
        <f t="shared" si="14"/>
        <v>3.9652195972235983E-5</v>
      </c>
      <c r="O49" s="21">
        <f t="shared" si="15"/>
        <v>2.4101301706255899E-7</v>
      </c>
      <c r="P49" s="28">
        <f t="shared" si="17"/>
        <v>0</v>
      </c>
      <c r="Q49" s="21">
        <f>M49^2</f>
        <v>1.572354732695001E-9</v>
      </c>
      <c r="R49" s="28">
        <v>1.08</v>
      </c>
      <c r="S49" s="37">
        <f>1.5*R49</f>
        <v>1.62</v>
      </c>
      <c r="T49" s="14">
        <f>0.02*$M$48</f>
        <v>4.7036160471967715E-2</v>
      </c>
      <c r="U49" s="37" t="s">
        <v>83</v>
      </c>
      <c r="V49" s="14"/>
      <c r="W49" s="28">
        <v>0</v>
      </c>
      <c r="X49">
        <v>0</v>
      </c>
    </row>
    <row r="50" spans="1:24" x14ac:dyDescent="0.2">
      <c r="A50" s="9">
        <f t="shared" si="7"/>
        <v>0.14112761068480209</v>
      </c>
      <c r="B50">
        <f t="shared" si="6"/>
        <v>45.698516331160988</v>
      </c>
      <c r="C50">
        <f t="shared" si="8"/>
        <v>0.57114519167662958</v>
      </c>
      <c r="D50">
        <f t="shared" si="9"/>
        <v>2.0883343674547087E-2</v>
      </c>
      <c r="E50" t="b">
        <f t="shared" si="10"/>
        <v>0</v>
      </c>
      <c r="F50" t="b">
        <f t="shared" si="11"/>
        <v>0</v>
      </c>
      <c r="G50" t="b">
        <f t="shared" si="12"/>
        <v>0</v>
      </c>
      <c r="H50" s="5">
        <f t="shared" si="13"/>
        <v>4.5698078080287944E-4</v>
      </c>
      <c r="L50" s="59">
        <f t="shared" ref="L50:L87" si="18">L49+1</f>
        <v>3</v>
      </c>
      <c r="M50" s="41">
        <f t="shared" si="16"/>
        <v>0.9139113821389222</v>
      </c>
      <c r="N50" s="14">
        <f t="shared" si="14"/>
        <v>-0.91389452056527665</v>
      </c>
      <c r="O50" s="21">
        <f t="shared" si="15"/>
        <v>-5.5515478776870962E-3</v>
      </c>
      <c r="P50" s="28">
        <f t="shared" si="17"/>
        <v>-179.65195507401464</v>
      </c>
      <c r="Q50" s="21">
        <f t="shared" ref="Q50:Q87" si="19">M50^2</f>
        <v>0.8352340144030751</v>
      </c>
      <c r="R50" s="28">
        <v>2.2999999999999998</v>
      </c>
      <c r="S50" s="37">
        <f t="shared" ref="S50:S87" si="20">1.5*R50</f>
        <v>3.4499999999999997</v>
      </c>
      <c r="T50" s="14">
        <f>0.3*$F$13*$M$48</f>
        <v>0.63835070322252718</v>
      </c>
      <c r="U50" s="37">
        <f>IF(AND($F$11&lt;600,$F$11&gt; 75),0.0034*$F$11, "N/A")</f>
        <v>1.8369497964530228</v>
      </c>
      <c r="V50" s="14"/>
      <c r="W50" s="28">
        <v>-124.95088255374044</v>
      </c>
      <c r="X50">
        <v>-141.43064339046506</v>
      </c>
    </row>
    <row r="51" spans="1:24" x14ac:dyDescent="0.2">
      <c r="A51" s="9">
        <f t="shared" si="7"/>
        <v>0.14726359375805437</v>
      </c>
      <c r="B51">
        <f t="shared" si="6"/>
        <v>47.671327156156323</v>
      </c>
      <c r="C51">
        <f t="shared" si="8"/>
        <v>0.59580160302745866</v>
      </c>
      <c r="D51">
        <f t="shared" si="9"/>
        <v>2.2725336389181842E-2</v>
      </c>
      <c r="E51" t="b">
        <f t="shared" si="10"/>
        <v>0</v>
      </c>
      <c r="F51" t="b">
        <f t="shared" si="11"/>
        <v>0</v>
      </c>
      <c r="G51" t="b">
        <f t="shared" si="12"/>
        <v>0</v>
      </c>
      <c r="H51" s="5">
        <f t="shared" si="13"/>
        <v>4.7670869985936757E-4</v>
      </c>
      <c r="L51" s="59">
        <f t="shared" si="18"/>
        <v>4</v>
      </c>
      <c r="M51" s="41">
        <f t="shared" si="16"/>
        <v>1.2059405728827244E-7</v>
      </c>
      <c r="N51" s="14">
        <f t="shared" si="14"/>
        <v>2.5201580678976971E-10</v>
      </c>
      <c r="O51" s="21">
        <f t="shared" si="15"/>
        <v>1.2059379395839681E-7</v>
      </c>
      <c r="P51" s="28">
        <f t="shared" si="17"/>
        <v>0</v>
      </c>
      <c r="Q51" s="21">
        <f t="shared" si="19"/>
        <v>1.4542926653247137E-14</v>
      </c>
      <c r="R51" s="28">
        <v>0.43</v>
      </c>
      <c r="S51" s="37">
        <f t="shared" si="20"/>
        <v>0.64500000000000002</v>
      </c>
      <c r="T51" s="14">
        <v>0</v>
      </c>
      <c r="U51" s="37" t="s">
        <v>83</v>
      </c>
      <c r="V51" s="14"/>
      <c r="W51" s="28">
        <v>0</v>
      </c>
      <c r="X51">
        <v>0</v>
      </c>
    </row>
    <row r="52" spans="1:24" x14ac:dyDescent="0.2">
      <c r="A52" s="9">
        <f t="shared" si="7"/>
        <v>0.15339957683130664</v>
      </c>
      <c r="B52">
        <f t="shared" si="6"/>
        <v>49.642343147573115</v>
      </c>
      <c r="C52">
        <f t="shared" si="8"/>
        <v>0.62043558234656027</v>
      </c>
      <c r="D52">
        <f t="shared" si="9"/>
        <v>2.4643385998342603E-2</v>
      </c>
      <c r="E52" t="b">
        <f t="shared" si="10"/>
        <v>0</v>
      </c>
      <c r="F52" t="b">
        <f t="shared" si="11"/>
        <v>0</v>
      </c>
      <c r="G52" t="b">
        <f t="shared" si="12"/>
        <v>0</v>
      </c>
      <c r="H52" s="5">
        <f t="shared" si="13"/>
        <v>4.9641867075219542E-4</v>
      </c>
      <c r="L52" s="59">
        <f t="shared" si="18"/>
        <v>5</v>
      </c>
      <c r="M52" s="41">
        <f t="shared" si="16"/>
        <v>0.30467111243008954</v>
      </c>
      <c r="N52" s="14">
        <f t="shared" si="14"/>
        <v>-0.30462052331030004</v>
      </c>
      <c r="O52" s="21">
        <f t="shared" si="15"/>
        <v>-5.551894050432272E-3</v>
      </c>
      <c r="P52" s="28">
        <f t="shared" si="17"/>
        <v>-178.95586522024482</v>
      </c>
      <c r="Q52" s="21">
        <f t="shared" si="19"/>
        <v>9.2824486749388258E-2</v>
      </c>
      <c r="R52" s="28">
        <v>1.1399999999999999</v>
      </c>
      <c r="S52" s="37">
        <f t="shared" si="20"/>
        <v>1.71</v>
      </c>
      <c r="T52" s="14">
        <f>0.1*$M$48</f>
        <v>0.23518080235983857</v>
      </c>
      <c r="U52" s="37">
        <f>IF(AND($F$11&lt;600,$F$11&gt; 75),0.0019*$F$11, "N/A")</f>
        <v>1.0265307686061009</v>
      </c>
      <c r="V52" s="14"/>
      <c r="W52" s="28">
        <v>-2.4962202799578597</v>
      </c>
      <c r="X52">
        <v>56.941211827476018</v>
      </c>
    </row>
    <row r="53" spans="1:24" x14ac:dyDescent="0.2">
      <c r="A53" s="9">
        <f t="shared" si="7"/>
        <v>0.15953555990455892</v>
      </c>
      <c r="B53">
        <f t="shared" si="6"/>
        <v>51.611490096323919</v>
      </c>
      <c r="C53">
        <f t="shared" si="8"/>
        <v>0.64504620216042141</v>
      </c>
      <c r="D53">
        <f t="shared" si="9"/>
        <v>2.6637203645171741E-2</v>
      </c>
      <c r="E53" t="b">
        <f t="shared" si="10"/>
        <v>0</v>
      </c>
      <c r="F53" t="b">
        <f t="shared" si="11"/>
        <v>0</v>
      </c>
      <c r="G53" t="b">
        <f t="shared" si="12"/>
        <v>0</v>
      </c>
      <c r="H53" s="5">
        <f t="shared" si="13"/>
        <v>5.1610995139760561E-4</v>
      </c>
      <c r="L53" s="59">
        <f t="shared" si="18"/>
        <v>6</v>
      </c>
      <c r="M53" s="41">
        <f t="shared" si="16"/>
        <v>3.9654913291488622E-5</v>
      </c>
      <c r="N53" s="14">
        <f t="shared" si="14"/>
        <v>-3.9648331180742149E-5</v>
      </c>
      <c r="O53" s="21">
        <f t="shared" si="15"/>
        <v>-7.2248372830870202E-7</v>
      </c>
      <c r="P53" s="28">
        <f t="shared" si="17"/>
        <v>0</v>
      </c>
      <c r="Q53" s="21">
        <f t="shared" si="19"/>
        <v>1.572512148155481E-9</v>
      </c>
      <c r="R53" s="28">
        <v>0.3</v>
      </c>
      <c r="S53" s="37">
        <f t="shared" si="20"/>
        <v>0.44999999999999996</v>
      </c>
      <c r="T53" s="14">
        <v>0</v>
      </c>
      <c r="U53" s="37" t="s">
        <v>83</v>
      </c>
      <c r="V53" s="14"/>
      <c r="W53" s="28">
        <v>0</v>
      </c>
      <c r="X53">
        <v>0</v>
      </c>
    </row>
    <row r="54" spans="1:24" x14ac:dyDescent="0.2">
      <c r="A54" s="9">
        <f t="shared" si="7"/>
        <v>0.1656715429778112</v>
      </c>
      <c r="B54">
        <f t="shared" si="6"/>
        <v>53.578693863691065</v>
      </c>
      <c r="C54">
        <f t="shared" si="8"/>
        <v>0.66963253587501859</v>
      </c>
      <c r="D54">
        <f t="shared" si="9"/>
        <v>2.8706489062200968E-2</v>
      </c>
      <c r="E54" t="b">
        <f t="shared" si="10"/>
        <v>0</v>
      </c>
      <c r="F54" t="b">
        <f t="shared" si="11"/>
        <v>0</v>
      </c>
      <c r="G54" t="b">
        <f t="shared" si="12"/>
        <v>0</v>
      </c>
      <c r="H54" s="5">
        <f t="shared" si="13"/>
        <v>5.3578180041553109E-4</v>
      </c>
      <c r="L54" s="59">
        <f t="shared" si="18"/>
        <v>7</v>
      </c>
      <c r="M54" s="41">
        <f t="shared" si="16"/>
        <v>0.30464307221844578</v>
      </c>
      <c r="N54" s="14">
        <f t="shared" si="14"/>
        <v>0.30459248774978859</v>
      </c>
      <c r="O54" s="21">
        <f t="shared" si="15"/>
        <v>5.5513833490459684E-3</v>
      </c>
      <c r="P54" s="28">
        <f t="shared" si="17"/>
        <v>1.0441348293482955</v>
      </c>
      <c r="Q54" s="21">
        <f t="shared" si="19"/>
        <v>9.2807401450693175E-2</v>
      </c>
      <c r="R54" s="28">
        <v>0.77</v>
      </c>
      <c r="S54" s="37">
        <f t="shared" si="20"/>
        <v>1.155</v>
      </c>
      <c r="T54" s="14">
        <f>0.07*$M$48</f>
        <v>0.16462656165188699</v>
      </c>
      <c r="U54" s="37">
        <f>IF(AND($F$11&lt;600,$F$11&gt; 75),0.001*$F$11, "N/A")</f>
        <v>0.54027935189794796</v>
      </c>
      <c r="V54" s="14"/>
      <c r="W54" s="28">
        <v>162.57103001162812</v>
      </c>
      <c r="X54">
        <v>114.36478462813621</v>
      </c>
    </row>
    <row r="55" spans="1:24" x14ac:dyDescent="0.2">
      <c r="A55" s="9">
        <f t="shared" si="7"/>
        <v>0.17180752605106347</v>
      </c>
      <c r="B55">
        <f t="shared" si="6"/>
        <v>55.543880384118005</v>
      </c>
      <c r="C55">
        <f t="shared" si="8"/>
        <v>0.69419365781070441</v>
      </c>
      <c r="D55">
        <f t="shared" si="9"/>
        <v>3.0850930616571449E-2</v>
      </c>
      <c r="E55" t="b">
        <f t="shared" si="10"/>
        <v>0</v>
      </c>
      <c r="F55" t="b">
        <f t="shared" si="11"/>
        <v>0</v>
      </c>
      <c r="G55" t="b">
        <f t="shared" si="12"/>
        <v>0</v>
      </c>
      <c r="H55" s="5">
        <f t="shared" si="13"/>
        <v>5.554334771575095E-4</v>
      </c>
      <c r="L55" s="59">
        <f t="shared" si="18"/>
        <v>8</v>
      </c>
      <c r="M55" s="41">
        <f t="shared" si="16"/>
        <v>1.2036164765630836E-7</v>
      </c>
      <c r="N55" s="14">
        <f t="shared" si="14"/>
        <v>-4.9890834864806457E-10</v>
      </c>
      <c r="O55" s="21">
        <f t="shared" si="15"/>
        <v>-1.2036061364500003E-7</v>
      </c>
      <c r="P55" s="28">
        <f t="shared" si="17"/>
        <v>0</v>
      </c>
      <c r="Q55" s="21">
        <f t="shared" si="19"/>
        <v>1.4486926226541318E-14</v>
      </c>
      <c r="R55" s="28">
        <v>0.23</v>
      </c>
      <c r="S55" s="37">
        <f t="shared" si="20"/>
        <v>0.34500000000000003</v>
      </c>
      <c r="T55" s="14">
        <v>0</v>
      </c>
      <c r="U55" s="37" t="s">
        <v>83</v>
      </c>
      <c r="V55" s="14"/>
      <c r="W55" s="28">
        <v>0</v>
      </c>
      <c r="X55">
        <v>0</v>
      </c>
    </row>
    <row r="56" spans="1:24" x14ac:dyDescent="0.2">
      <c r="A56" s="9">
        <f t="shared" si="7"/>
        <v>0.17794350912431575</v>
      </c>
      <c r="B56">
        <f t="shared" si="6"/>
        <v>57.506975667997878</v>
      </c>
      <c r="C56">
        <f t="shared" si="8"/>
        <v>0.71872864323705898</v>
      </c>
      <c r="D56">
        <f t="shared" si="9"/>
        <v>3.3070205356965442E-2</v>
      </c>
      <c r="E56" t="b">
        <f t="shared" si="10"/>
        <v>0</v>
      </c>
      <c r="F56" t="b">
        <f t="shared" si="11"/>
        <v>0</v>
      </c>
      <c r="G56" t="b">
        <f t="shared" si="12"/>
        <v>0</v>
      </c>
      <c r="H56" s="5">
        <f t="shared" si="13"/>
        <v>5.7506424173456782E-4</v>
      </c>
      <c r="L56" s="59">
        <f t="shared" si="18"/>
        <v>9</v>
      </c>
      <c r="M56" s="41">
        <f t="shared" si="16"/>
        <v>0.18282662902350005</v>
      </c>
      <c r="N56" s="14">
        <f t="shared" si="14"/>
        <v>0.18274230691211041</v>
      </c>
      <c r="O56" s="21">
        <f t="shared" si="15"/>
        <v>5.5520756962202126E-3</v>
      </c>
      <c r="P56" s="28">
        <f t="shared" si="17"/>
        <v>1.7402247215023734</v>
      </c>
      <c r="Q56" s="21">
        <f t="shared" si="19"/>
        <v>3.3425576280096514E-2</v>
      </c>
      <c r="R56" s="28">
        <v>0.4</v>
      </c>
      <c r="S56" s="37">
        <f t="shared" si="20"/>
        <v>0.60000000000000009</v>
      </c>
      <c r="T56" s="14">
        <f>0.05*$M$48</f>
        <v>0.11759040117991928</v>
      </c>
      <c r="U56" s="37">
        <f>IF(AND($F$11&lt;600,$F$11&gt; 75),0.0005*$F$11, "N/A")</f>
        <v>0.27013967594897398</v>
      </c>
      <c r="V56" s="14"/>
      <c r="W56" s="28">
        <v>-47.666248514923367</v>
      </c>
      <c r="X56">
        <v>-51.159959306979587</v>
      </c>
    </row>
    <row r="57" spans="1:24" x14ac:dyDescent="0.2">
      <c r="A57" s="9">
        <f t="shared" si="7"/>
        <v>0.18407949219756803</v>
      </c>
      <c r="B57">
        <f t="shared" si="6"/>
        <v>59.467905804459235</v>
      </c>
      <c r="C57">
        <f t="shared" si="8"/>
        <v>0.74323656840770624</v>
      </c>
      <c r="D57">
        <f t="shared" si="9"/>
        <v>3.5363979062242541E-2</v>
      </c>
      <c r="E57" t="b">
        <f t="shared" si="10"/>
        <v>0</v>
      </c>
      <c r="F57" t="b">
        <f t="shared" si="11"/>
        <v>0</v>
      </c>
      <c r="G57" t="b">
        <f t="shared" si="12"/>
        <v>0</v>
      </c>
      <c r="H57" s="5">
        <f t="shared" si="13"/>
        <v>5.946733550450797E-4</v>
      </c>
      <c r="L57" s="59">
        <f t="shared" si="18"/>
        <v>10</v>
      </c>
      <c r="M57" s="41">
        <f t="shared" si="16"/>
        <v>3.965890623010719E-5</v>
      </c>
      <c r="N57" s="14">
        <f t="shared" si="14"/>
        <v>3.9640610394923428E-5</v>
      </c>
      <c r="O57" s="21">
        <f t="shared" si="15"/>
        <v>1.2045127173773429E-6</v>
      </c>
      <c r="P57" s="28">
        <f t="shared" si="17"/>
        <v>0</v>
      </c>
      <c r="Q57" s="21">
        <f t="shared" si="19"/>
        <v>1.572828843368435E-9</v>
      </c>
      <c r="R57" s="28">
        <v>0.184</v>
      </c>
      <c r="S57" s="37">
        <f t="shared" si="20"/>
        <v>0.27600000000000002</v>
      </c>
      <c r="T57" s="14">
        <v>0</v>
      </c>
      <c r="U57" s="37" t="s">
        <v>83</v>
      </c>
      <c r="V57" s="14"/>
      <c r="W57" s="28">
        <v>0</v>
      </c>
      <c r="X57">
        <v>0</v>
      </c>
    </row>
    <row r="58" spans="1:24" x14ac:dyDescent="0.2">
      <c r="A58" s="9">
        <f t="shared" si="7"/>
        <v>0.19021547527082031</v>
      </c>
      <c r="B58">
        <f t="shared" si="6"/>
        <v>61.426596964148779</v>
      </c>
      <c r="C58">
        <f t="shared" si="8"/>
        <v>0.76771651059509372</v>
      </c>
      <c r="D58">
        <f t="shared" si="9"/>
        <v>3.7731906291773101E-2</v>
      </c>
      <c r="E58" t="b">
        <f t="shared" si="10"/>
        <v>0</v>
      </c>
      <c r="F58" t="b">
        <f t="shared" si="11"/>
        <v>0</v>
      </c>
      <c r="G58" t="b">
        <f t="shared" si="12"/>
        <v>0</v>
      </c>
      <c r="H58" s="5">
        <f t="shared" si="13"/>
        <v>6.1426007880259221E-4</v>
      </c>
      <c r="L58" s="59">
        <f t="shared" si="18"/>
        <v>11</v>
      </c>
      <c r="M58" s="41">
        <f t="shared" si="16"/>
        <v>0.18279858597372317</v>
      </c>
      <c r="N58" s="14">
        <f t="shared" si="14"/>
        <v>-0.18271427680532271</v>
      </c>
      <c r="O58" s="21">
        <f t="shared" si="15"/>
        <v>-5.5512237840473818E-3</v>
      </c>
      <c r="P58" s="28">
        <f t="shared" si="17"/>
        <v>-178.25977537299684</v>
      </c>
      <c r="Q58" s="21">
        <f t="shared" si="19"/>
        <v>3.341532303399266E-2</v>
      </c>
      <c r="R58" s="28">
        <v>0.33</v>
      </c>
      <c r="S58" s="37">
        <f t="shared" si="20"/>
        <v>0.495</v>
      </c>
      <c r="T58" s="14">
        <f>0.03*$M$48</f>
        <v>7.0554240707951563E-2</v>
      </c>
      <c r="U58" s="37">
        <f>IF(AND($F$11&lt;600,$F$11&gt; 75),0.00035*$F$11, "N/A")</f>
        <v>0.18909777316428175</v>
      </c>
      <c r="V58" s="14"/>
      <c r="W58" s="28">
        <v>88.60148727340804</v>
      </c>
      <c r="X58">
        <v>141.93609878033095</v>
      </c>
    </row>
    <row r="59" spans="1:24" x14ac:dyDescent="0.2">
      <c r="A59" s="9">
        <f t="shared" si="7"/>
        <v>0.19635145834407258</v>
      </c>
      <c r="B59">
        <f t="shared" si="6"/>
        <v>63.382975402011091</v>
      </c>
      <c r="C59">
        <f t="shared" si="8"/>
        <v>0.79216754812523282</v>
      </c>
      <c r="D59">
        <f t="shared" si="9"/>
        <v>4.0173630437461402E-2</v>
      </c>
      <c r="E59" t="b">
        <f t="shared" si="10"/>
        <v>0</v>
      </c>
      <c r="F59" t="b">
        <f t="shared" si="11"/>
        <v>0</v>
      </c>
      <c r="G59" t="b">
        <f t="shared" si="12"/>
        <v>0</v>
      </c>
      <c r="H59" s="5">
        <f t="shared" si="13"/>
        <v>6.3382367556362343E-4</v>
      </c>
      <c r="L59" s="59">
        <f t="shared" si="18"/>
        <v>12</v>
      </c>
      <c r="M59" s="41">
        <f t="shared" si="16"/>
        <v>1.2071583783888549E-7</v>
      </c>
      <c r="N59" s="14">
        <f t="shared" si="14"/>
        <v>7.541295564592397E-10</v>
      </c>
      <c r="O59" s="21">
        <f t="shared" si="15"/>
        <v>1.207134822368909E-7</v>
      </c>
      <c r="P59" s="28">
        <f t="shared" si="17"/>
        <v>0</v>
      </c>
      <c r="Q59" s="21">
        <f t="shared" si="19"/>
        <v>1.45723135051441E-14</v>
      </c>
      <c r="R59" s="28">
        <v>0.153</v>
      </c>
      <c r="S59" s="37">
        <f t="shared" si="20"/>
        <v>0.22949999999999998</v>
      </c>
      <c r="T59" s="14">
        <v>0</v>
      </c>
      <c r="U59" s="37" t="s">
        <v>83</v>
      </c>
      <c r="V59" s="14"/>
      <c r="W59" s="28">
        <v>0</v>
      </c>
      <c r="X59">
        <v>0</v>
      </c>
    </row>
    <row r="60" spans="1:24" x14ac:dyDescent="0.2">
      <c r="A60" s="9">
        <f t="shared" si="7"/>
        <v>0.20248744141732486</v>
      </c>
      <c r="B60">
        <f t="shared" si="6"/>
        <v>65.336967460065111</v>
      </c>
      <c r="C60">
        <f t="shared" si="8"/>
        <v>0.81658876041240058</v>
      </c>
      <c r="D60">
        <f t="shared" si="9"/>
        <v>4.2688783777450535E-2</v>
      </c>
      <c r="E60" t="b">
        <f t="shared" si="10"/>
        <v>0</v>
      </c>
      <c r="F60" t="b">
        <f t="shared" si="11"/>
        <v>0</v>
      </c>
      <c r="G60" t="b">
        <f t="shared" si="12"/>
        <v>0</v>
      </c>
      <c r="H60" s="5">
        <f t="shared" si="13"/>
        <v>6.5336340875542676E-4</v>
      </c>
      <c r="L60" s="59">
        <f t="shared" si="18"/>
        <v>13</v>
      </c>
      <c r="M60" s="41">
        <f t="shared" si="16"/>
        <v>0.13061412397206365</v>
      </c>
      <c r="N60" s="14">
        <f t="shared" si="14"/>
        <v>-0.1304960603399247</v>
      </c>
      <c r="O60" s="21">
        <f t="shared" si="15"/>
        <v>-5.5522623090363691E-3</v>
      </c>
      <c r="P60" s="28">
        <f t="shared" si="17"/>
        <v>-177.56368550961318</v>
      </c>
      <c r="Q60" s="21">
        <f t="shared" si="19"/>
        <v>1.7060049380989612E-2</v>
      </c>
      <c r="R60" s="28">
        <v>0.21</v>
      </c>
      <c r="S60" s="37">
        <f t="shared" si="20"/>
        <v>0.315</v>
      </c>
      <c r="T60" s="14">
        <f>0.03*$M$48</f>
        <v>7.0554240707951563E-2</v>
      </c>
      <c r="U60" s="37">
        <f>IF(AND($F$11&lt;600,$F$11&gt; 75),0.000296*$F$11, "N/A")</f>
        <v>0.15992268816179256</v>
      </c>
      <c r="V60" s="14"/>
      <c r="W60" s="28">
        <v>-94.571422563927783</v>
      </c>
      <c r="X60">
        <v>-159.54812775532332</v>
      </c>
    </row>
    <row r="61" spans="1:24" x14ac:dyDescent="0.2">
      <c r="A61" s="9">
        <f t="shared" si="7"/>
        <v>0.20862342449057714</v>
      </c>
      <c r="B61">
        <f t="shared" si="6"/>
        <v>67.288499570177393</v>
      </c>
      <c r="C61">
        <f t="shared" si="8"/>
        <v>0.84097922799379854</v>
      </c>
      <c r="D61">
        <f t="shared" si="9"/>
        <v>4.5276987531501035E-2</v>
      </c>
      <c r="E61" t="b">
        <f t="shared" si="10"/>
        <v>0</v>
      </c>
      <c r="F61" t="b">
        <f t="shared" si="11"/>
        <v>0</v>
      </c>
      <c r="G61" t="b">
        <f t="shared" si="12"/>
        <v>0</v>
      </c>
      <c r="H61" s="5">
        <f t="shared" si="13"/>
        <v>6.7287854270372269E-4</v>
      </c>
      <c r="L61" s="59">
        <f t="shared" si="18"/>
        <v>14</v>
      </c>
      <c r="M61" s="41">
        <f t="shared" si="16"/>
        <v>3.9664862497650637E-5</v>
      </c>
      <c r="N61" s="14">
        <f t="shared" si="14"/>
        <v>-3.9629014086096713E-5</v>
      </c>
      <c r="O61" s="21">
        <f t="shared" si="15"/>
        <v>-1.6859891818988977E-6</v>
      </c>
      <c r="P61" s="28">
        <f t="shared" si="17"/>
        <v>0</v>
      </c>
      <c r="Q61" s="21">
        <f t="shared" si="19"/>
        <v>1.5733013169575319E-9</v>
      </c>
      <c r="R61" s="28">
        <f>1.84/L61</f>
        <v>0.13142857142857142</v>
      </c>
      <c r="S61" s="37">
        <f t="shared" si="20"/>
        <v>0.19714285714285712</v>
      </c>
      <c r="T61" s="14">
        <v>0</v>
      </c>
      <c r="U61" s="37" t="s">
        <v>83</v>
      </c>
      <c r="V61" s="14"/>
      <c r="W61" s="28">
        <v>0</v>
      </c>
      <c r="X61">
        <v>0</v>
      </c>
    </row>
    <row r="62" spans="1:24" x14ac:dyDescent="0.2">
      <c r="A62" s="9">
        <f t="shared" si="7"/>
        <v>0.21475940756382941</v>
      </c>
      <c r="B62">
        <f t="shared" si="6"/>
        <v>69.237498256831941</v>
      </c>
      <c r="C62">
        <f t="shared" si="8"/>
        <v>0.86533803256417297</v>
      </c>
      <c r="D62">
        <f t="shared" si="9"/>
        <v>4.7937851918034922E-2</v>
      </c>
      <c r="E62" t="b">
        <f t="shared" si="10"/>
        <v>0</v>
      </c>
      <c r="F62" t="b">
        <f t="shared" si="11"/>
        <v>0</v>
      </c>
      <c r="G62" t="b">
        <f t="shared" si="12"/>
        <v>0</v>
      </c>
      <c r="H62" s="5">
        <f t="shared" si="13"/>
        <v>6.9236834266039795E-4</v>
      </c>
      <c r="L62" s="59">
        <f t="shared" si="18"/>
        <v>15</v>
      </c>
      <c r="M62" s="41">
        <f t="shared" si="16"/>
        <v>0.13058607673270431</v>
      </c>
      <c r="N62" s="14">
        <f t="shared" si="14"/>
        <v>0.13046803844241284</v>
      </c>
      <c r="O62" s="21">
        <f t="shared" si="15"/>
        <v>5.5510702957919265E-3</v>
      </c>
      <c r="P62" s="28">
        <f t="shared" si="17"/>
        <v>2.4363145975220841</v>
      </c>
      <c r="Q62" s="21">
        <f t="shared" si="19"/>
        <v>1.7052723436439737E-2</v>
      </c>
      <c r="R62" s="28">
        <f>2.25/L62</f>
        <v>0.15</v>
      </c>
      <c r="S62" s="37">
        <f t="shared" si="20"/>
        <v>0.22499999999999998</v>
      </c>
      <c r="T62" s="14">
        <f>0.03*$M$48</f>
        <v>7.0554240707951563E-2</v>
      </c>
      <c r="U62" s="37">
        <f>IF(AND($F$11&lt;600,$F$11&gt; 75),0.00385/L62*$F$11, "N/A")</f>
        <v>0.1386717003204733</v>
      </c>
      <c r="V62" s="14"/>
      <c r="W62" s="28">
        <v>14.741837293004906</v>
      </c>
      <c r="X62">
        <v>36.482109630344276</v>
      </c>
    </row>
    <row r="63" spans="1:24" x14ac:dyDescent="0.2">
      <c r="A63" s="9">
        <f t="shared" si="7"/>
        <v>0.22089539063708169</v>
      </c>
      <c r="B63">
        <f t="shared" si="6"/>
        <v>71.18389013989659</v>
      </c>
      <c r="C63">
        <f t="shared" si="8"/>
        <v>0.88966425701038687</v>
      </c>
      <c r="D63">
        <f t="shared" si="9"/>
        <v>5.0670976212836498E-2</v>
      </c>
      <c r="E63" t="b">
        <f t="shared" si="10"/>
        <v>0</v>
      </c>
      <c r="F63" t="b">
        <f t="shared" si="11"/>
        <v>0</v>
      </c>
      <c r="G63" t="b">
        <f t="shared" si="12"/>
        <v>0</v>
      </c>
      <c r="H63" s="5">
        <f t="shared" si="13"/>
        <v>7.1183207483116776E-4</v>
      </c>
      <c r="L63" s="59">
        <f t="shared" si="18"/>
        <v>16</v>
      </c>
      <c r="M63" s="41">
        <f t="shared" si="16"/>
        <v>1.2054424228206073E-7</v>
      </c>
      <c r="N63" s="14">
        <f t="shared" si="14"/>
        <v>-9.9400027135874925E-10</v>
      </c>
      <c r="O63" s="21">
        <f t="shared" si="15"/>
        <v>-1.205401439804047E-7</v>
      </c>
      <c r="P63" s="28">
        <f t="shared" si="17"/>
        <v>0</v>
      </c>
      <c r="Q63" s="21">
        <f t="shared" si="19"/>
        <v>1.4530914347356158E-14</v>
      </c>
      <c r="R63" s="28">
        <f>1.84/L63</f>
        <v>0.115</v>
      </c>
      <c r="S63" s="37">
        <f t="shared" si="20"/>
        <v>0.17250000000000001</v>
      </c>
      <c r="T63" s="14">
        <v>0</v>
      </c>
      <c r="U63" s="37" t="s">
        <v>83</v>
      </c>
      <c r="V63" s="14"/>
      <c r="W63" s="28">
        <v>0</v>
      </c>
      <c r="X63">
        <v>0</v>
      </c>
    </row>
    <row r="64" spans="1:24" x14ac:dyDescent="0.2">
      <c r="A64" s="9">
        <f t="shared" si="7"/>
        <v>0.22703137371033397</v>
      </c>
      <c r="B64">
        <f t="shared" si="6"/>
        <v>73.127601937385762</v>
      </c>
      <c r="C64">
        <f t="shared" si="8"/>
        <v>0.91395698544595083</v>
      </c>
      <c r="D64">
        <f t="shared" si="9"/>
        <v>5.3475948809401118E-2</v>
      </c>
      <c r="E64" t="b">
        <f t="shared" si="10"/>
        <v>0</v>
      </c>
      <c r="F64" t="b">
        <f t="shared" si="11"/>
        <v>0</v>
      </c>
      <c r="G64" t="b">
        <f t="shared" si="12"/>
        <v>0</v>
      </c>
      <c r="H64" s="5">
        <f t="shared" si="13"/>
        <v>7.3126900640320424E-4</v>
      </c>
      <c r="L64" s="59">
        <f t="shared" si="18"/>
        <v>17</v>
      </c>
      <c r="M64" s="41">
        <f t="shared" si="16"/>
        <v>0.10161228211636249</v>
      </c>
      <c r="N64" s="14">
        <f t="shared" si="14"/>
        <v>0.10146046579987358</v>
      </c>
      <c r="O64" s="21">
        <f t="shared" si="15"/>
        <v>5.5524550036827672E-3</v>
      </c>
      <c r="P64" s="28">
        <f t="shared" si="17"/>
        <v>3.132404503837467</v>
      </c>
      <c r="Q64" s="21">
        <f t="shared" si="19"/>
        <v>1.032505587689524E-2</v>
      </c>
      <c r="R64" s="28">
        <f>2.25/L64</f>
        <v>0.13235294117647059</v>
      </c>
      <c r="S64" s="37">
        <f t="shared" si="20"/>
        <v>0.1985294117647059</v>
      </c>
      <c r="T64" s="14">
        <f>0.03*$M$48</f>
        <v>7.0554240707951563E-2</v>
      </c>
      <c r="U64" s="37">
        <f>IF(AND($F$11&lt;600,$F$11&gt; 75),0.00385/L64*$F$11, "N/A")</f>
        <v>0.12235738263571173</v>
      </c>
      <c r="V64" s="14"/>
      <c r="W64" s="28">
        <v>-155.56744102540151</v>
      </c>
      <c r="X64">
        <v>-133.75936006916004</v>
      </c>
    </row>
    <row r="65" spans="1:24" x14ac:dyDescent="0.2">
      <c r="A65" s="9">
        <f t="shared" si="7"/>
        <v>0.23316735678358624</v>
      </c>
      <c r="B65">
        <f t="shared" si="6"/>
        <v>75.068560468219573</v>
      </c>
      <c r="C65">
        <f t="shared" si="8"/>
        <v>0.93821530324550595</v>
      </c>
      <c r="D65">
        <f t="shared" si="9"/>
        <v>5.6352347280922893E-2</v>
      </c>
      <c r="E65" t="b">
        <f t="shared" si="10"/>
        <v>0</v>
      </c>
      <c r="F65" t="b">
        <f t="shared" si="11"/>
        <v>0</v>
      </c>
      <c r="G65" t="b">
        <f t="shared" si="12"/>
        <v>0</v>
      </c>
      <c r="H65" s="5">
        <f t="shared" si="13"/>
        <v>7.5067840557272673E-4</v>
      </c>
      <c r="L65" s="59">
        <f t="shared" si="18"/>
        <v>18</v>
      </c>
      <c r="M65" s="41">
        <f t="shared" si="16"/>
        <v>3.9672851711923932E-5</v>
      </c>
      <c r="N65" s="14">
        <f t="shared" si="14"/>
        <v>3.9613568669118788E-5</v>
      </c>
      <c r="O65" s="21">
        <f t="shared" si="15"/>
        <v>2.1680268110233859E-6</v>
      </c>
      <c r="P65" s="28">
        <f t="shared" si="17"/>
        <v>0</v>
      </c>
      <c r="Q65" s="21">
        <f t="shared" si="19"/>
        <v>1.5739351629563057E-9</v>
      </c>
      <c r="R65" s="28">
        <f>1.84/L65</f>
        <v>0.10222222222222223</v>
      </c>
      <c r="S65" s="37">
        <f t="shared" si="20"/>
        <v>0.15333333333333335</v>
      </c>
      <c r="T65" s="14">
        <v>0</v>
      </c>
      <c r="U65" s="37" t="s">
        <v>83</v>
      </c>
      <c r="V65" s="14"/>
      <c r="W65" s="28">
        <v>0</v>
      </c>
      <c r="X65">
        <v>0</v>
      </c>
    </row>
    <row r="66" spans="1:24" x14ac:dyDescent="0.2">
      <c r="A66" s="9">
        <f t="shared" si="7"/>
        <v>0.23930333985683852</v>
      </c>
      <c r="B66">
        <f t="shared" si="6"/>
        <v>77.006692654979076</v>
      </c>
      <c r="C66">
        <f t="shared" si="8"/>
        <v>0.96243829707925965</v>
      </c>
      <c r="D66">
        <f t="shared" si="9"/>
        <v>5.9299738443911738E-2</v>
      </c>
      <c r="E66" t="b">
        <f t="shared" si="10"/>
        <v>0</v>
      </c>
      <c r="F66" t="b">
        <f t="shared" si="11"/>
        <v>0</v>
      </c>
      <c r="G66" t="b">
        <f t="shared" si="12"/>
        <v>0</v>
      </c>
      <c r="H66" s="5">
        <f t="shared" si="13"/>
        <v>7.7005954157255386E-4</v>
      </c>
      <c r="L66" s="59">
        <f t="shared" si="18"/>
        <v>19</v>
      </c>
      <c r="M66" s="41">
        <f t="shared" si="16"/>
        <v>0.10158422919836878</v>
      </c>
      <c r="N66" s="14">
        <f t="shared" si="14"/>
        <v>-0.10143245481250353</v>
      </c>
      <c r="O66" s="21">
        <f t="shared" si="15"/>
        <v>-5.5509217735571423E-3</v>
      </c>
      <c r="P66" s="28">
        <f t="shared" si="17"/>
        <v>-176.86759567653763</v>
      </c>
      <c r="Q66" s="21">
        <f t="shared" si="19"/>
        <v>1.0319355621826719E-2</v>
      </c>
      <c r="R66" s="28">
        <f>2.25/L66</f>
        <v>0.11842105263157894</v>
      </c>
      <c r="S66" s="37">
        <f t="shared" si="20"/>
        <v>0.17763157894736842</v>
      </c>
      <c r="T66" s="14">
        <f>0.03*$M$48</f>
        <v>7.0554240707951563E-2</v>
      </c>
      <c r="U66" s="37">
        <f>IF(AND($F$11&lt;600,$F$11&gt; 75),0.00385/L66*$F$11, "N/A")</f>
        <v>0.10947765814774207</v>
      </c>
      <c r="V66" s="14"/>
      <c r="W66" s="28">
        <v>-57.256742797137122</v>
      </c>
      <c r="X66">
        <v>-73.264056166215937</v>
      </c>
    </row>
    <row r="67" spans="1:24" x14ac:dyDescent="0.2">
      <c r="A67" s="9">
        <f t="shared" si="7"/>
        <v>0.2454393229300908</v>
      </c>
      <c r="B67">
        <f t="shared" si="6"/>
        <v>78.941925526657698</v>
      </c>
      <c r="C67">
        <f t="shared" si="8"/>
        <v>0.98662505494737274</v>
      </c>
      <c r="D67">
        <f t="shared" si="9"/>
        <v>6.2317678423430618E-2</v>
      </c>
      <c r="E67" t="b">
        <f t="shared" si="10"/>
        <v>0</v>
      </c>
      <c r="F67" t="b">
        <f t="shared" si="11"/>
        <v>0</v>
      </c>
      <c r="G67" t="b">
        <f t="shared" si="12"/>
        <v>0</v>
      </c>
      <c r="H67" s="5">
        <f t="shared" si="13"/>
        <v>7.8941168469961781E-4</v>
      </c>
      <c r="L67" s="59">
        <f t="shared" si="18"/>
        <v>20</v>
      </c>
      <c r="M67" s="41">
        <f t="shared" si="16"/>
        <v>1.2095931081406283E-7</v>
      </c>
      <c r="N67" s="14">
        <f t="shared" si="14"/>
        <v>1.2505418631328166E-9</v>
      </c>
      <c r="O67" s="21">
        <f t="shared" si="15"/>
        <v>1.2095284625696746E-7</v>
      </c>
      <c r="P67" s="28">
        <f t="shared" si="17"/>
        <v>0</v>
      </c>
      <c r="Q67" s="21">
        <f t="shared" si="19"/>
        <v>1.4631154872613056E-14</v>
      </c>
      <c r="R67" s="28">
        <f>1.84/L67</f>
        <v>9.1999999999999998E-2</v>
      </c>
      <c r="S67" s="37">
        <f t="shared" si="20"/>
        <v>0.13800000000000001</v>
      </c>
      <c r="T67" s="14">
        <v>0</v>
      </c>
      <c r="U67" s="37" t="s">
        <v>83</v>
      </c>
      <c r="V67" s="14"/>
      <c r="W67" s="28">
        <v>0</v>
      </c>
      <c r="X67">
        <v>0</v>
      </c>
    </row>
    <row r="68" spans="1:24" x14ac:dyDescent="0.2">
      <c r="A68" s="9">
        <f t="shared" si="7"/>
        <v>0.25157530600334305</v>
      </c>
      <c r="B68">
        <f t="shared" si="6"/>
        <v>80.874186221408522</v>
      </c>
      <c r="C68">
        <f t="shared" si="8"/>
        <v>1.010774666214296</v>
      </c>
      <c r="D68">
        <f t="shared" si="9"/>
        <v>6.5405712719942652E-2</v>
      </c>
      <c r="E68" t="b">
        <f t="shared" si="10"/>
        <v>0</v>
      </c>
      <c r="F68" t="b">
        <f t="shared" si="11"/>
        <v>0</v>
      </c>
      <c r="G68" t="b">
        <f t="shared" si="12"/>
        <v>0</v>
      </c>
      <c r="H68" s="5">
        <f t="shared" si="13"/>
        <v>8.08734106342437E-4</v>
      </c>
      <c r="L68" s="59">
        <f t="shared" si="18"/>
        <v>21</v>
      </c>
      <c r="M68" s="41">
        <f t="shared" si="16"/>
        <v>8.3160745552067414E-2</v>
      </c>
      <c r="N68" s="14">
        <f t="shared" si="14"/>
        <v>-8.2975162844608652E-2</v>
      </c>
      <c r="O68" s="21">
        <f t="shared" si="15"/>
        <v>-5.5526526711451784E-3</v>
      </c>
      <c r="P68" s="28">
        <v>-180</v>
      </c>
      <c r="Q68" s="21">
        <f t="shared" si="19"/>
        <v>6.9157096007756999E-3</v>
      </c>
      <c r="R68" s="28">
        <f>2.25/L68</f>
        <v>0.10714285714285714</v>
      </c>
      <c r="S68" s="37">
        <f t="shared" si="20"/>
        <v>0.1607142857142857</v>
      </c>
      <c r="T68" s="14">
        <f>0.03*$M$48</f>
        <v>7.0554240707951563E-2</v>
      </c>
      <c r="U68" s="37">
        <f>IF(AND($F$11&lt;600,$F$11&gt; 75),0.00385/L68*$F$11, "N/A")</f>
        <v>9.9051214514623787E-2</v>
      </c>
      <c r="W68">
        <v>134.97768380745813</v>
      </c>
      <c r="X68">
        <v>123.73802253193469</v>
      </c>
    </row>
    <row r="69" spans="1:24" x14ac:dyDescent="0.2">
      <c r="A69" s="9">
        <f t="shared" si="7"/>
        <v>0.2577112890765953</v>
      </c>
      <c r="B69">
        <f t="shared" si="6"/>
        <v>82.803401989287636</v>
      </c>
      <c r="C69">
        <f t="shared" si="8"/>
        <v>1.0348862216430561</v>
      </c>
      <c r="D69">
        <f t="shared" si="9"/>
        <v>6.8563376277758506E-2</v>
      </c>
      <c r="E69" t="b">
        <f t="shared" si="10"/>
        <v>0</v>
      </c>
      <c r="F69" t="b">
        <f t="shared" si="11"/>
        <v>0</v>
      </c>
      <c r="G69" t="b">
        <f t="shared" si="12"/>
        <v>0</v>
      </c>
      <c r="H69" s="5">
        <f t="shared" si="13"/>
        <v>8.2802607900854877E-4</v>
      </c>
      <c r="L69" s="59">
        <f t="shared" si="18"/>
        <v>22</v>
      </c>
      <c r="M69" s="41">
        <f t="shared" si="16"/>
        <v>3.9682784440877127E-5</v>
      </c>
      <c r="N69" s="14">
        <f t="shared" si="14"/>
        <v>-3.9594235088806733E-5</v>
      </c>
      <c r="O69" s="21">
        <f t="shared" si="15"/>
        <v>-2.6495148071723892E-6</v>
      </c>
      <c r="P69" s="28">
        <f t="shared" si="17"/>
        <v>0</v>
      </c>
      <c r="Q69" s="21">
        <f t="shared" si="19"/>
        <v>1.5747233809811198E-9</v>
      </c>
      <c r="R69" s="28">
        <f>1.84/L69</f>
        <v>8.3636363636363634E-2</v>
      </c>
      <c r="S69" s="37">
        <f t="shared" si="20"/>
        <v>0.12545454545454546</v>
      </c>
      <c r="T69" s="14">
        <v>0</v>
      </c>
      <c r="U69" s="37" t="s">
        <v>83</v>
      </c>
      <c r="W69">
        <v>0</v>
      </c>
      <c r="X69">
        <v>0</v>
      </c>
    </row>
    <row r="70" spans="1:24" x14ac:dyDescent="0.2">
      <c r="A70" s="9">
        <f t="shared" si="7"/>
        <v>0.26384727214984754</v>
      </c>
      <c r="B70">
        <f t="shared" si="6"/>
        <v>84.729500194993122</v>
      </c>
      <c r="C70">
        <f t="shared" si="8"/>
        <v>1.0589588134294889</v>
      </c>
      <c r="D70">
        <f t="shared" si="9"/>
        <v>7.179019355507342E-2</v>
      </c>
      <c r="E70" t="b">
        <f t="shared" si="10"/>
        <v>0</v>
      </c>
      <c r="F70" t="b">
        <f t="shared" si="11"/>
        <v>0</v>
      </c>
      <c r="G70" t="b">
        <f t="shared" si="12"/>
        <v>0</v>
      </c>
      <c r="H70" s="5">
        <f t="shared" si="13"/>
        <v>8.4728687635189995E-4</v>
      </c>
      <c r="L70" s="59">
        <f t="shared" si="18"/>
        <v>23</v>
      </c>
      <c r="M70" s="41">
        <f t="shared" si="16"/>
        <v>8.3132685647436255E-2</v>
      </c>
      <c r="N70" s="14">
        <f t="shared" si="14"/>
        <v>8.2947165543888465E-2</v>
      </c>
      <c r="O70" s="21">
        <f t="shared" si="15"/>
        <v>5.5507793317890334E-3</v>
      </c>
      <c r="P70" s="28">
        <f t="shared" si="17"/>
        <v>3.8284943606275847</v>
      </c>
      <c r="Q70" s="21">
        <f t="shared" si="19"/>
        <v>6.911043422955454E-3</v>
      </c>
      <c r="R70" s="28">
        <f>2.25/L70</f>
        <v>9.7826086956521743E-2</v>
      </c>
      <c r="S70" s="37">
        <f t="shared" si="20"/>
        <v>0.14673913043478262</v>
      </c>
      <c r="T70" s="14">
        <f>0.03*$M$48</f>
        <v>7.0554240707951563E-2</v>
      </c>
      <c r="U70" s="37">
        <f>IF(AND($F$11&lt;600,$F$11&gt; 75),0.00385/L70*$F$11, "N/A")</f>
        <v>9.0438065426395625E-2</v>
      </c>
      <c r="W70">
        <v>-124.08588269825846</v>
      </c>
      <c r="X70">
        <v>-50.477020426891421</v>
      </c>
    </row>
    <row r="71" spans="1:24" x14ac:dyDescent="0.2">
      <c r="A71" s="9">
        <f t="shared" si="7"/>
        <v>0.26998325522309979</v>
      </c>
      <c r="B71">
        <f t="shared" si="6"/>
        <v>86.652408320599832</v>
      </c>
      <c r="C71">
        <f t="shared" si="8"/>
        <v>1.0829915352364179</v>
      </c>
      <c r="D71">
        <f t="shared" si="9"/>
        <v>7.5085678595583447E-2</v>
      </c>
      <c r="E71" t="b">
        <f t="shared" si="10"/>
        <v>0</v>
      </c>
      <c r="F71" t="b">
        <f t="shared" si="11"/>
        <v>0</v>
      </c>
      <c r="G71" t="b">
        <f t="shared" si="12"/>
        <v>0</v>
      </c>
      <c r="H71" s="5">
        <f t="shared" si="13"/>
        <v>8.6651577320019353E-4</v>
      </c>
      <c r="L71" s="59">
        <f t="shared" si="18"/>
        <v>24</v>
      </c>
      <c r="M71" s="41">
        <f t="shared" si="16"/>
        <v>1.2084844309596827E-7</v>
      </c>
      <c r="N71" s="14">
        <f t="shared" si="14"/>
        <v>-1.4814887663316053E-9</v>
      </c>
      <c r="O71" s="21">
        <f t="shared" si="15"/>
        <v>-1.2083936192215977E-7</v>
      </c>
      <c r="P71" s="28">
        <f t="shared" si="17"/>
        <v>0</v>
      </c>
      <c r="Q71" s="21">
        <f t="shared" si="19"/>
        <v>1.4604346198719479E-14</v>
      </c>
      <c r="R71" s="28">
        <f>1.84/L71</f>
        <v>7.6666666666666675E-2</v>
      </c>
      <c r="S71" s="37">
        <f t="shared" si="20"/>
        <v>0.11500000000000002</v>
      </c>
      <c r="T71" s="14">
        <v>0</v>
      </c>
      <c r="U71" s="37" t="s">
        <v>83</v>
      </c>
      <c r="W71">
        <v>0</v>
      </c>
      <c r="X71">
        <v>0</v>
      </c>
    </row>
    <row r="72" spans="1:24" x14ac:dyDescent="0.2">
      <c r="A72" s="9">
        <f t="shared" si="7"/>
        <v>0.27611923829635204</v>
      </c>
      <c r="B72">
        <f t="shared" si="6"/>
        <v>88.572053968289637</v>
      </c>
      <c r="C72">
        <f t="shared" si="8"/>
        <v>1.1069834822277778</v>
      </c>
      <c r="D72">
        <f t="shared" si="9"/>
        <v>7.8449335101670056E-2</v>
      </c>
      <c r="E72" t="b">
        <f t="shared" si="10"/>
        <v>0</v>
      </c>
      <c r="F72" t="b">
        <f t="shared" si="11"/>
        <v>0</v>
      </c>
      <c r="G72" t="b">
        <f t="shared" si="12"/>
        <v>0</v>
      </c>
      <c r="H72" s="5">
        <f t="shared" si="13"/>
        <v>8.8571204558219132E-4</v>
      </c>
      <c r="L72" s="59">
        <f t="shared" si="18"/>
        <v>25</v>
      </c>
      <c r="M72" s="41">
        <f t="shared" si="16"/>
        <v>7.039014674824251E-2</v>
      </c>
      <c r="N72" s="14">
        <f t="shared" si="14"/>
        <v>7.0170781274929997E-2</v>
      </c>
      <c r="O72" s="21">
        <f t="shared" si="15"/>
        <v>5.5528564275558849E-3</v>
      </c>
      <c r="P72" s="28">
        <f t="shared" si="17"/>
        <v>4.5245842905596456</v>
      </c>
      <c r="Q72" s="21">
        <f t="shared" si="19"/>
        <v>4.9547727592391157E-3</v>
      </c>
      <c r="R72" s="28">
        <f>2.25/L72</f>
        <v>0.09</v>
      </c>
      <c r="S72" s="37">
        <f t="shared" si="20"/>
        <v>0.13500000000000001</v>
      </c>
      <c r="T72" s="14">
        <f>0.03*$M$48</f>
        <v>7.0554240707951563E-2</v>
      </c>
      <c r="U72" s="37">
        <f>IF(AND($F$11&lt;600,$F$11&gt; 75),0.00385/L72*$F$11, "N/A")</f>
        <v>8.3203020192283983E-2</v>
      </c>
      <c r="W72">
        <v>61.788799388032004</v>
      </c>
      <c r="X72">
        <v>13.172442410055494</v>
      </c>
    </row>
    <row r="73" spans="1:24" x14ac:dyDescent="0.2">
      <c r="A73" s="9">
        <f t="shared" si="7"/>
        <v>0.28225522136960429</v>
      </c>
      <c r="B73">
        <f t="shared" si="6"/>
        <v>90.488364863077294</v>
      </c>
      <c r="C73">
        <f t="shared" si="8"/>
        <v>1.130933751102682</v>
      </c>
      <c r="D73">
        <f t="shared" si="9"/>
        <v>8.1880656509142294E-2</v>
      </c>
      <c r="E73" t="b">
        <f t="shared" si="10"/>
        <v>0</v>
      </c>
      <c r="F73" t="b">
        <f t="shared" si="11"/>
        <v>0</v>
      </c>
      <c r="G73" t="b">
        <f t="shared" si="12"/>
        <v>0</v>
      </c>
      <c r="H73" s="5">
        <f t="shared" si="13"/>
        <v>9.0487497075497191E-4</v>
      </c>
      <c r="L73" s="59">
        <f t="shared" si="18"/>
        <v>26</v>
      </c>
      <c r="M73" s="41">
        <f t="shared" si="16"/>
        <v>3.9694776646847097E-5</v>
      </c>
      <c r="N73" s="14">
        <f t="shared" si="14"/>
        <v>3.957105737973347E-5</v>
      </c>
      <c r="O73" s="21">
        <f t="shared" si="15"/>
        <v>3.1315668431184952E-6</v>
      </c>
      <c r="P73" s="28">
        <f t="shared" si="17"/>
        <v>0</v>
      </c>
      <c r="Q73" s="21">
        <f t="shared" si="19"/>
        <v>1.5756752930430777E-9</v>
      </c>
      <c r="R73" s="28">
        <f>1.84/L73</f>
        <v>7.0769230769230779E-2</v>
      </c>
      <c r="S73" s="37">
        <f t="shared" si="20"/>
        <v>0.10615384615384617</v>
      </c>
      <c r="T73" s="14">
        <v>0</v>
      </c>
      <c r="U73" s="37" t="s">
        <v>83</v>
      </c>
      <c r="W73">
        <v>0</v>
      </c>
      <c r="X73">
        <v>0</v>
      </c>
    </row>
    <row r="74" spans="1:24" x14ac:dyDescent="0.2">
      <c r="A74" s="9">
        <f t="shared" si="7"/>
        <v>0.28839120444285654</v>
      </c>
      <c r="B74">
        <f t="shared" si="6"/>
        <v>92.401268855531569</v>
      </c>
      <c r="C74">
        <f t="shared" si="8"/>
        <v>1.1548414401294325</v>
      </c>
      <c r="D74">
        <f t="shared" si="9"/>
        <v>8.5379126063524893E-2</v>
      </c>
      <c r="E74" t="b">
        <f t="shared" si="10"/>
        <v>0</v>
      </c>
      <c r="F74" t="b">
        <f t="shared" si="11"/>
        <v>0</v>
      </c>
      <c r="G74" t="b">
        <f t="shared" si="12"/>
        <v>0</v>
      </c>
      <c r="H74" s="5">
        <f t="shared" si="13"/>
        <v>9.2400382723114205E-4</v>
      </c>
      <c r="L74" s="2">
        <f t="shared" si="18"/>
        <v>27</v>
      </c>
      <c r="M74" s="41">
        <f t="shared" si="16"/>
        <v>7.0362078319770038E-2</v>
      </c>
      <c r="N74" s="14">
        <f t="shared" si="14"/>
        <v>-7.0142800346198186E-2</v>
      </c>
      <c r="O74" s="21">
        <f t="shared" si="15"/>
        <v>-5.5506418611572681E-3</v>
      </c>
      <c r="P74" s="28">
        <f t="shared" si="17"/>
        <v>-175.4754159844716</v>
      </c>
      <c r="Q74" s="21">
        <f t="shared" si="19"/>
        <v>4.950822065477453E-3</v>
      </c>
      <c r="R74" s="28">
        <f>2.25/L74</f>
        <v>8.3333333333333329E-2</v>
      </c>
      <c r="S74" s="37">
        <f t="shared" si="20"/>
        <v>0.125</v>
      </c>
      <c r="T74" s="14">
        <f>0.03*$M$48</f>
        <v>7.0554240707951563E-2</v>
      </c>
      <c r="U74" s="37">
        <f>IF(AND($F$11&lt;600,$F$11&gt; 75),0.00385/L74*$F$11, "N/A")</f>
        <v>7.7039833511374056E-2</v>
      </c>
      <c r="W74">
        <v>-178.35371411018917</v>
      </c>
      <c r="X74">
        <v>-149.14610125055307</v>
      </c>
    </row>
    <row r="75" spans="1:24" x14ac:dyDescent="0.2">
      <c r="A75" s="9">
        <f t="shared" si="7"/>
        <v>0.29452718751610879</v>
      </c>
      <c r="B75">
        <f t="shared" si="6"/>
        <v>94.310693924491659</v>
      </c>
      <c r="C75">
        <f t="shared" si="8"/>
        <v>1.1787056491794698</v>
      </c>
      <c r="D75">
        <f t="shared" si="9"/>
        <v>8.8944216897881179E-2</v>
      </c>
      <c r="E75" t="b">
        <f t="shared" si="10"/>
        <v>0</v>
      </c>
      <c r="F75" t="b">
        <f t="shared" si="11"/>
        <v>0</v>
      </c>
      <c r="G75" t="b">
        <f t="shared" si="12"/>
        <v>0</v>
      </c>
      <c r="H75" s="5">
        <f t="shared" si="13"/>
        <v>9.4309789480600083E-4</v>
      </c>
      <c r="L75" s="2">
        <f t="shared" si="18"/>
        <v>28</v>
      </c>
      <c r="M75" s="41">
        <f t="shared" si="16"/>
        <v>1.2132434868665853E-7</v>
      </c>
      <c r="N75" s="14">
        <f t="shared" si="14"/>
        <v>1.7374434061033222E-9</v>
      </c>
      <c r="O75" s="21">
        <f t="shared" si="15"/>
        <v>1.2131190739021659E-7</v>
      </c>
      <c r="P75" s="28">
        <f t="shared" si="17"/>
        <v>0</v>
      </c>
      <c r="Q75" s="21">
        <f t="shared" si="19"/>
        <v>1.4719597584241903E-14</v>
      </c>
      <c r="R75" s="28">
        <f>1.84/L75</f>
        <v>6.5714285714285711E-2</v>
      </c>
      <c r="S75" s="37">
        <f t="shared" si="20"/>
        <v>9.857142857142856E-2</v>
      </c>
      <c r="T75" s="14">
        <v>0</v>
      </c>
      <c r="U75" s="37" t="s">
        <v>83</v>
      </c>
      <c r="W75">
        <v>0</v>
      </c>
    </row>
    <row r="76" spans="1:24" x14ac:dyDescent="0.2">
      <c r="A76" s="9">
        <f t="shared" si="7"/>
        <v>0.30066317058936104</v>
      </c>
      <c r="B76">
        <f t="shared" si="6"/>
        <v>96.216568179778832</v>
      </c>
      <c r="C76">
        <f t="shared" si="8"/>
        <v>1.2025254797612628</v>
      </c>
      <c r="D76">
        <f t="shared" si="9"/>
        <v>9.2575392112158733E-2</v>
      </c>
      <c r="E76" t="b">
        <f t="shared" si="10"/>
        <v>0</v>
      </c>
      <c r="F76" t="b">
        <f t="shared" si="11"/>
        <v>0</v>
      </c>
      <c r="G76" t="b">
        <f t="shared" si="12"/>
        <v>0</v>
      </c>
      <c r="H76" s="5">
        <f t="shared" si="13"/>
        <v>9.62156454584655E-4</v>
      </c>
      <c r="L76" s="2">
        <f t="shared" si="18"/>
        <v>29</v>
      </c>
      <c r="M76" s="41">
        <f t="shared" si="16"/>
        <v>6.1028114654156682E-2</v>
      </c>
      <c r="N76" s="14">
        <f t="shared" si="14"/>
        <v>-6.0774947515492984E-2</v>
      </c>
      <c r="O76" s="21">
        <f t="shared" si="15"/>
        <v>-5.5530651652908256E-3</v>
      </c>
      <c r="P76" s="28">
        <f t="shared" si="17"/>
        <v>-174.77932607300525</v>
      </c>
      <c r="Q76" s="21">
        <f t="shared" si="19"/>
        <v>3.7244307782408935E-3</v>
      </c>
      <c r="R76" s="28">
        <f>2.25/L76</f>
        <v>7.7586206896551727E-2</v>
      </c>
      <c r="S76" s="37">
        <f t="shared" si="20"/>
        <v>0.1163793103448276</v>
      </c>
      <c r="T76" s="14">
        <f>0.03*$M$48</f>
        <v>7.0554240707951563E-2</v>
      </c>
      <c r="U76" s="37">
        <f>IF(AND($F$11&lt;600,$F$11&gt; 75),0.00385/L76*$F$11, "N/A")</f>
        <v>7.1726741545072401E-2</v>
      </c>
      <c r="W76">
        <v>-12.887499330006991</v>
      </c>
    </row>
    <row r="77" spans="1:24" x14ac:dyDescent="0.2">
      <c r="A77" s="9">
        <f t="shared" si="7"/>
        <v>0.30679915366261329</v>
      </c>
      <c r="B77">
        <f t="shared" si="6"/>
        <v>98.118819864903116</v>
      </c>
      <c r="C77">
        <f t="shared" si="8"/>
        <v>1.2263000350541371</v>
      </c>
      <c r="D77">
        <f t="shared" si="9"/>
        <v>9.6272104854046331E-2</v>
      </c>
      <c r="E77" t="b">
        <f t="shared" si="10"/>
        <v>0</v>
      </c>
      <c r="F77" t="b">
        <f t="shared" si="11"/>
        <v>0</v>
      </c>
      <c r="G77" t="b">
        <f t="shared" si="12"/>
        <v>0</v>
      </c>
      <c r="H77" s="5">
        <f t="shared" si="13"/>
        <v>9.8117878900908645E-4</v>
      </c>
      <c r="L77" s="2">
        <f t="shared" si="18"/>
        <v>30</v>
      </c>
      <c r="M77" s="41">
        <f t="shared" si="16"/>
        <v>3.9708694277715634E-5</v>
      </c>
      <c r="N77" s="14">
        <f t="shared" si="14"/>
        <v>-3.9543976921962173E-5</v>
      </c>
      <c r="O77" s="21">
        <f t="shared" si="15"/>
        <v>-3.6130721604209932E-6</v>
      </c>
      <c r="P77" s="28">
        <f t="shared" si="17"/>
        <v>0</v>
      </c>
      <c r="Q77" s="21">
        <f t="shared" si="19"/>
        <v>1.5767804012410862E-9</v>
      </c>
      <c r="R77" s="28">
        <f>1.84/L77</f>
        <v>6.1333333333333337E-2</v>
      </c>
      <c r="S77" s="37">
        <f t="shared" si="20"/>
        <v>9.1999999999999998E-2</v>
      </c>
      <c r="T77" s="14">
        <v>0</v>
      </c>
      <c r="U77" s="37" t="s">
        <v>83</v>
      </c>
    </row>
    <row r="78" spans="1:24" x14ac:dyDescent="0.2">
      <c r="A78" s="9">
        <f t="shared" si="7"/>
        <v>0.31293513673586554</v>
      </c>
      <c r="B78">
        <f t="shared" si="6"/>
        <v>100.01737735976488</v>
      </c>
      <c r="C78">
        <f t="shared" si="8"/>
        <v>1.2500284199420404</v>
      </c>
      <c r="D78">
        <f t="shared" si="9"/>
        <v>0.1000337984013293</v>
      </c>
      <c r="E78" t="b">
        <f t="shared" si="10"/>
        <v>0</v>
      </c>
      <c r="F78" t="b">
        <f t="shared" si="11"/>
        <v>0</v>
      </c>
      <c r="G78" t="b">
        <f t="shared" si="12"/>
        <v>0</v>
      </c>
      <c r="H78" s="5">
        <f t="shared" si="13"/>
        <v>1.0001641818851673E-3</v>
      </c>
      <c r="L78" s="2">
        <f t="shared" si="18"/>
        <v>31</v>
      </c>
      <c r="M78" s="41">
        <f t="shared" si="16"/>
        <v>6.100003643599685E-2</v>
      </c>
      <c r="N78" s="14">
        <f t="shared" si="14"/>
        <v>6.074698575759066E-2</v>
      </c>
      <c r="O78" s="21">
        <f t="shared" si="15"/>
        <v>5.5505104774264645E-3</v>
      </c>
      <c r="P78" s="28">
        <f t="shared" si="17"/>
        <v>5.2206741185014174</v>
      </c>
      <c r="Q78" s="21">
        <f t="shared" si="19"/>
        <v>3.7210044451929433E-3</v>
      </c>
      <c r="R78" s="28">
        <f>2.25/L78</f>
        <v>7.2580645161290328E-2</v>
      </c>
      <c r="S78" s="37">
        <f t="shared" si="20"/>
        <v>0.1088709677419355</v>
      </c>
      <c r="T78" s="14">
        <f>0.03*$M$48</f>
        <v>7.0554240707951563E-2</v>
      </c>
      <c r="U78" s="37">
        <f>IF(AND($F$11&lt;600,$F$11&gt; 75),0.00385/L78*$F$11, "N/A")</f>
        <v>6.7099209832487086E-2</v>
      </c>
    </row>
    <row r="79" spans="1:24" x14ac:dyDescent="0.2">
      <c r="A79" s="9">
        <f t="shared" si="7"/>
        <v>0.31907111980911779</v>
      </c>
      <c r="B79">
        <f t="shared" si="6"/>
        <v>101.91216918335142</v>
      </c>
      <c r="C79">
        <f t="shared" si="8"/>
        <v>1.2737097410472444</v>
      </c>
      <c r="D79">
        <f t="shared" si="9"/>
        <v>0.10385990624573159</v>
      </c>
      <c r="E79" t="b">
        <f t="shared" si="10"/>
        <v>0</v>
      </c>
      <c r="F79" t="b">
        <f t="shared" si="11"/>
        <v>0</v>
      </c>
      <c r="G79" t="b">
        <f t="shared" si="12"/>
        <v>0</v>
      </c>
      <c r="H79" s="5">
        <f t="shared" si="13"/>
        <v>1.0191119184096255E-3</v>
      </c>
      <c r="L79" s="2">
        <f t="shared" si="18"/>
        <v>32</v>
      </c>
      <c r="M79" s="41">
        <f t="shared" si="16"/>
        <v>1.2127408579091079E-7</v>
      </c>
      <c r="N79" s="14">
        <f t="shared" si="14"/>
        <v>-1.9575418008463509E-9</v>
      </c>
      <c r="O79" s="21">
        <f t="shared" si="15"/>
        <v>-1.2125828596231735E-7</v>
      </c>
      <c r="P79" s="28">
        <f t="shared" si="17"/>
        <v>0</v>
      </c>
      <c r="Q79" s="21">
        <f t="shared" si="19"/>
        <v>1.4707403884421191E-14</v>
      </c>
      <c r="R79" s="28">
        <f>1.84/L79</f>
        <v>5.7500000000000002E-2</v>
      </c>
      <c r="S79" s="37">
        <f t="shared" si="20"/>
        <v>8.6250000000000007E-2</v>
      </c>
      <c r="T79" s="14">
        <v>0</v>
      </c>
      <c r="U79" s="37" t="s">
        <v>83</v>
      </c>
    </row>
    <row r="80" spans="1:24" x14ac:dyDescent="0.2">
      <c r="A80" s="9">
        <f t="shared" si="7"/>
        <v>0.32520710288237004</v>
      </c>
      <c r="B80">
        <f t="shared" si="6"/>
        <v>103.8031239964282</v>
      </c>
      <c r="C80">
        <f t="shared" si="8"/>
        <v>1.2973431067639811</v>
      </c>
      <c r="D80">
        <f t="shared" si="9"/>
        <v>0.10774985217823152</v>
      </c>
      <c r="E80" t="b">
        <f t="shared" si="10"/>
        <v>0</v>
      </c>
      <c r="F80" t="b">
        <f t="shared" si="11"/>
        <v>0</v>
      </c>
      <c r="G80" t="b">
        <f t="shared" si="12"/>
        <v>0</v>
      </c>
      <c r="H80" s="5">
        <f t="shared" si="13"/>
        <v>1.0380212851969573E-3</v>
      </c>
      <c r="L80" s="2">
        <f t="shared" si="18"/>
        <v>33</v>
      </c>
      <c r="M80" s="41">
        <f t="shared" si="16"/>
        <v>5.387163010505238E-2</v>
      </c>
      <c r="N80" s="14">
        <f t="shared" si="14"/>
        <v>5.3584639696437994E-2</v>
      </c>
      <c r="O80" s="21">
        <f t="shared" si="15"/>
        <v>5.5532800018104492E-3</v>
      </c>
      <c r="P80" s="28">
        <f t="shared" si="17"/>
        <v>5.9167640814977513</v>
      </c>
      <c r="Q80" s="21">
        <f t="shared" si="19"/>
        <v>2.902152530175586E-3</v>
      </c>
      <c r="R80" s="28">
        <f>2.25/L80</f>
        <v>6.8181818181818177E-2</v>
      </c>
      <c r="S80" s="37">
        <f t="shared" si="20"/>
        <v>0.10227272727272727</v>
      </c>
      <c r="T80" s="14">
        <f>0.03*$M$48</f>
        <v>7.0554240707951563E-2</v>
      </c>
      <c r="U80" s="37">
        <f>IF(AND($F$11&lt;600,$F$11&gt; 75),0.00385/L80*$F$11, "N/A")</f>
        <v>6.3032591054760584E-2</v>
      </c>
    </row>
    <row r="81" spans="1:21" x14ac:dyDescent="0.2">
      <c r="A81" s="9">
        <f t="shared" si="7"/>
        <v>0.33134308595562229</v>
      </c>
      <c r="B81">
        <f t="shared" si="6"/>
        <v>105.69017060422476</v>
      </c>
      <c r="C81">
        <f t="shared" si="8"/>
        <v>1.3209276272920092</v>
      </c>
      <c r="D81">
        <f t="shared" si="9"/>
        <v>0.11170305037583832</v>
      </c>
      <c r="E81" t="b">
        <f t="shared" si="10"/>
        <v>0</v>
      </c>
      <c r="F81" t="b">
        <f t="shared" si="11"/>
        <v>0</v>
      </c>
      <c r="G81" t="b">
        <f t="shared" si="12"/>
        <v>0</v>
      </c>
      <c r="H81" s="5">
        <f t="shared" si="13"/>
        <v>1.0568915703062854E-3</v>
      </c>
      <c r="L81" s="2">
        <f t="shared" si="18"/>
        <v>34</v>
      </c>
      <c r="M81" s="41">
        <f t="shared" si="16"/>
        <v>3.9724699539999428E-5</v>
      </c>
      <c r="N81" s="14">
        <f t="shared" si="14"/>
        <v>3.9513055386504918E-5</v>
      </c>
      <c r="O81" s="21">
        <f t="shared" si="15"/>
        <v>4.0951443889349165E-6</v>
      </c>
      <c r="P81" s="28">
        <f t="shared" si="17"/>
        <v>0</v>
      </c>
      <c r="Q81" s="21">
        <f t="shared" si="19"/>
        <v>1.5780517535432307E-9</v>
      </c>
      <c r="R81" s="28">
        <f>1.84/L81</f>
        <v>5.4117647058823534E-2</v>
      </c>
      <c r="S81" s="37">
        <f t="shared" si="20"/>
        <v>8.1176470588235294E-2</v>
      </c>
      <c r="T81" s="14">
        <v>0</v>
      </c>
      <c r="U81" s="37" t="s">
        <v>83</v>
      </c>
    </row>
    <row r="82" spans="1:21" x14ac:dyDescent="0.2">
      <c r="A82" s="9">
        <f t="shared" si="7"/>
        <v>0.33747906902887453</v>
      </c>
      <c r="B82">
        <f t="shared" si="6"/>
        <v>107.5732379591152</v>
      </c>
      <c r="C82">
        <f t="shared" si="8"/>
        <v>1.3444624146701181</v>
      </c>
      <c r="D82">
        <f t="shared" si="9"/>
        <v>0.11571890548981666</v>
      </c>
      <c r="E82" t="b">
        <f t="shared" si="10"/>
        <v>0</v>
      </c>
      <c r="F82" t="b">
        <f t="shared" si="11"/>
        <v>0</v>
      </c>
      <c r="G82" t="b">
        <f t="shared" si="12"/>
        <v>0</v>
      </c>
      <c r="H82" s="5">
        <f t="shared" si="13"/>
        <v>1.0757220632681647E-3</v>
      </c>
      <c r="L82" s="2">
        <f t="shared" si="18"/>
        <v>35</v>
      </c>
      <c r="M82" s="41">
        <f t="shared" si="16"/>
        <v>5.3843540510760471E-2</v>
      </c>
      <c r="N82" s="14">
        <f t="shared" si="14"/>
        <v>-5.3556699780510732E-2</v>
      </c>
      <c r="O82" s="21">
        <f t="shared" si="15"/>
        <v>-5.5503840726697498E-3</v>
      </c>
      <c r="P82" s="28">
        <f t="shared" si="17"/>
        <v>-174.08323629663465</v>
      </c>
      <c r="Q82" s="21">
        <f t="shared" si="19"/>
        <v>2.899126854733904E-3</v>
      </c>
      <c r="R82" s="28">
        <f>2.25/L82</f>
        <v>6.4285714285714279E-2</v>
      </c>
      <c r="S82" s="37">
        <f t="shared" si="20"/>
        <v>9.6428571428571419E-2</v>
      </c>
      <c r="T82" s="14">
        <f>0.03*$M$48</f>
        <v>7.0554240707951563E-2</v>
      </c>
      <c r="U82" s="37">
        <f>IF(AND($F$11&lt;600,$F$11&gt; 75),0.00385/L82*$F$11, "N/A")</f>
        <v>5.9430728708774271E-2</v>
      </c>
    </row>
    <row r="83" spans="1:21" x14ac:dyDescent="0.2">
      <c r="A83" s="9">
        <f t="shared" si="7"/>
        <v>0.34361505210212678</v>
      </c>
      <c r="B83">
        <f t="shared" si="6"/>
        <v>109.4522551632933</v>
      </c>
      <c r="C83">
        <f t="shared" si="8"/>
        <v>1.3679465828095594</v>
      </c>
      <c r="D83">
        <f t="shared" si="9"/>
        <v>0.11979681273534602</v>
      </c>
      <c r="E83" t="b">
        <f t="shared" si="10"/>
        <v>0</v>
      </c>
      <c r="F83" t="b">
        <f t="shared" si="11"/>
        <v>0</v>
      </c>
      <c r="G83" t="b">
        <f t="shared" si="12"/>
        <v>0</v>
      </c>
      <c r="H83" s="5">
        <f t="shared" si="13"/>
        <v>1.0945120551113317E-3</v>
      </c>
      <c r="L83" s="2">
        <f t="shared" si="18"/>
        <v>36</v>
      </c>
      <c r="M83" s="41">
        <f t="shared" si="16"/>
        <v>1.2181073847716157E-7</v>
      </c>
      <c r="N83" s="14">
        <f t="shared" si="14"/>
        <v>2.2110037846151556E-9</v>
      </c>
      <c r="O83" s="21">
        <f t="shared" si="15"/>
        <v>1.2179067070435184E-7</v>
      </c>
      <c r="P83" s="28">
        <f t="shared" si="17"/>
        <v>0</v>
      </c>
      <c r="Q83" s="21">
        <f t="shared" si="19"/>
        <v>1.483785600835145E-14</v>
      </c>
      <c r="R83" s="28">
        <f>1.84/L83</f>
        <v>5.1111111111111114E-2</v>
      </c>
      <c r="S83" s="37">
        <f t="shared" si="20"/>
        <v>7.6666666666666675E-2</v>
      </c>
      <c r="T83" s="14">
        <v>0</v>
      </c>
      <c r="U83" s="37" t="s">
        <v>83</v>
      </c>
    </row>
    <row r="84" spans="1:21" x14ac:dyDescent="0.2">
      <c r="A84" s="9">
        <f t="shared" si="7"/>
        <v>0.34975103517537903</v>
      </c>
      <c r="B84">
        <f t="shared" si="6"/>
        <v>111.32715147144152</v>
      </c>
      <c r="C84">
        <f t="shared" si="8"/>
        <v>1.3913792475274056</v>
      </c>
      <c r="D84">
        <f t="shared" si="9"/>
        <v>0.12393615798260024</v>
      </c>
      <c r="E84" t="b">
        <f t="shared" si="10"/>
        <v>0</v>
      </c>
      <c r="F84" t="b">
        <f t="shared" si="11"/>
        <v>0</v>
      </c>
      <c r="G84" t="b">
        <f t="shared" si="12"/>
        <v>0</v>
      </c>
      <c r="H84" s="5">
        <f t="shared" si="13"/>
        <v>1.1132608383893957E-3</v>
      </c>
      <c r="L84" s="2">
        <f t="shared" si="18"/>
        <v>37</v>
      </c>
      <c r="M84" s="41">
        <f t="shared" si="16"/>
        <v>4.822420856738243E-2</v>
      </c>
      <c r="N84" s="14">
        <f t="shared" si="14"/>
        <v>-4.7903370774700318E-2</v>
      </c>
      <c r="O84" s="21">
        <f t="shared" si="15"/>
        <v>-5.55349983091636E-3</v>
      </c>
      <c r="P84" s="28">
        <f t="shared" si="17"/>
        <v>-173.38714634669432</v>
      </c>
      <c r="Q84" s="21">
        <f t="shared" si="19"/>
        <v>2.3255742919504009E-3</v>
      </c>
      <c r="R84" s="28">
        <f>2.25/L84</f>
        <v>6.0810810810810814E-2</v>
      </c>
      <c r="S84" s="37">
        <f t="shared" si="20"/>
        <v>9.1216216216216228E-2</v>
      </c>
      <c r="T84" s="14">
        <f>0.03*$M$48</f>
        <v>7.0554240707951563E-2</v>
      </c>
      <c r="U84" s="37">
        <f>IF(AND($F$11&lt;600,$F$11&gt; 75),0.00385/L84*$F$11, "N/A")</f>
        <v>5.6218256886678364E-2</v>
      </c>
    </row>
    <row r="85" spans="1:21" x14ac:dyDescent="0.2">
      <c r="A85" s="9">
        <f t="shared" si="7"/>
        <v>0.35588701824863128</v>
      </c>
      <c r="B85">
        <f t="shared" si="6"/>
        <v>113.19785629339491</v>
      </c>
      <c r="C85">
        <f t="shared" si="8"/>
        <v>1.4147595265798443</v>
      </c>
      <c r="D85">
        <f t="shared" si="9"/>
        <v>0.12813631784923568</v>
      </c>
      <c r="E85" t="b">
        <f t="shared" si="10"/>
        <v>0</v>
      </c>
      <c r="F85" t="b">
        <f t="shared" si="11"/>
        <v>0</v>
      </c>
      <c r="G85" t="b">
        <f t="shared" si="12"/>
        <v>0</v>
      </c>
      <c r="H85" s="5">
        <f t="shared" si="13"/>
        <v>1.1319677072074768E-3</v>
      </c>
      <c r="L85" s="2">
        <f t="shared" si="18"/>
        <v>38</v>
      </c>
      <c r="M85" s="41">
        <f t="shared" si="16"/>
        <v>3.974261390374262E-5</v>
      </c>
      <c r="N85" s="14">
        <f t="shared" si="14"/>
        <v>-3.9478214571996805E-5</v>
      </c>
      <c r="O85" s="21">
        <f t="shared" si="15"/>
        <v>-4.5766728208749518E-6</v>
      </c>
      <c r="P85" s="28">
        <f t="shared" si="17"/>
        <v>0</v>
      </c>
      <c r="Q85" s="21">
        <f t="shared" si="19"/>
        <v>1.5794753599019562E-9</v>
      </c>
      <c r="R85" s="28">
        <f>1.84/L85</f>
        <v>4.8421052631578948E-2</v>
      </c>
      <c r="S85" s="37">
        <f t="shared" si="20"/>
        <v>7.2631578947368422E-2</v>
      </c>
      <c r="T85" s="14">
        <v>0</v>
      </c>
      <c r="U85" s="37" t="s">
        <v>83</v>
      </c>
    </row>
    <row r="86" spans="1:21" x14ac:dyDescent="0.2">
      <c r="A86" s="9">
        <f t="shared" si="7"/>
        <v>0.36202300132188353</v>
      </c>
      <c r="B86">
        <f t="shared" si="6"/>
        <v>115.06429919679861</v>
      </c>
      <c r="C86">
        <f t="shared" si="8"/>
        <v>1.4380865396953904</v>
      </c>
      <c r="D86">
        <f t="shared" si="9"/>
        <v>0.13239665979427176</v>
      </c>
      <c r="E86" t="b">
        <f t="shared" si="10"/>
        <v>0</v>
      </c>
      <c r="F86" t="b">
        <f t="shared" si="11"/>
        <v>0</v>
      </c>
      <c r="G86" t="b">
        <f t="shared" si="12"/>
        <v>0</v>
      </c>
      <c r="H86" s="5">
        <f t="shared" si="13"/>
        <v>1.1506319572487814E-3</v>
      </c>
      <c r="L86" s="2">
        <f t="shared" si="18"/>
        <v>39</v>
      </c>
      <c r="M86" s="41">
        <f t="shared" si="16"/>
        <v>4.8196106371936581E-2</v>
      </c>
      <c r="N86" s="14">
        <f t="shared" si="14"/>
        <v>4.7875455523319566E-2</v>
      </c>
      <c r="O86" s="21">
        <f t="shared" si="15"/>
        <v>5.5502637639733956E-3</v>
      </c>
      <c r="P86" s="28">
        <f t="shared" si="17"/>
        <v>6.6128538709598779</v>
      </c>
      <c r="Q86" s="21">
        <f t="shared" si="19"/>
        <v>2.322864669415026E-3</v>
      </c>
      <c r="R86" s="28">
        <f>2.25/L86</f>
        <v>5.7692307692307696E-2</v>
      </c>
      <c r="S86" s="37">
        <f t="shared" si="20"/>
        <v>8.6538461538461536E-2</v>
      </c>
      <c r="T86" s="14">
        <f>0.03*$M$48</f>
        <v>7.0554240707951563E-2</v>
      </c>
      <c r="U86" s="37">
        <f>IF(AND($F$11&lt;600,$F$11&gt; 75),0.00385/L86*$F$11, "N/A")</f>
        <v>5.3335269354028193E-2</v>
      </c>
    </row>
    <row r="87" spans="1:21" x14ac:dyDescent="0.2">
      <c r="A87" s="9">
        <f t="shared" si="7"/>
        <v>0.36815898439513578</v>
      </c>
      <c r="B87">
        <f t="shared" si="6"/>
        <v>116.92640990975976</v>
      </c>
      <c r="C87">
        <f t="shared" si="8"/>
        <v>1.461359408608031</v>
      </c>
      <c r="D87">
        <f t="shared" si="9"/>
        <v>0.13671654221335117</v>
      </c>
      <c r="E87" t="b">
        <f t="shared" si="10"/>
        <v>0</v>
      </c>
      <c r="F87" t="b">
        <f t="shared" si="11"/>
        <v>0</v>
      </c>
      <c r="G87" t="b">
        <f t="shared" si="12"/>
        <v>0</v>
      </c>
      <c r="H87" s="5">
        <f t="shared" si="13"/>
        <v>1.1692528858011191E-3</v>
      </c>
      <c r="L87" s="2">
        <f t="shared" si="18"/>
        <v>40</v>
      </c>
      <c r="M87" s="41">
        <f t="shared" si="16"/>
        <v>1.218209289754857E-7</v>
      </c>
      <c r="N87" s="14">
        <f t="shared" si="14"/>
        <v>-2.4183385289330189E-9</v>
      </c>
      <c r="O87" s="21">
        <f t="shared" si="15"/>
        <v>-1.2179692268366146E-7</v>
      </c>
      <c r="P87" s="28">
        <f t="shared" si="17"/>
        <v>0</v>
      </c>
      <c r="Q87" s="21">
        <f t="shared" si="19"/>
        <v>1.484033873645033E-14</v>
      </c>
      <c r="R87" s="28">
        <f>1.84/L87</f>
        <v>4.5999999999999999E-2</v>
      </c>
      <c r="S87" s="37">
        <f t="shared" si="20"/>
        <v>6.9000000000000006E-2</v>
      </c>
      <c r="T87" s="14">
        <v>0</v>
      </c>
      <c r="U87" s="37" t="s">
        <v>83</v>
      </c>
    </row>
    <row r="88" spans="1:21" x14ac:dyDescent="0.2">
      <c r="A88" s="9">
        <f t="shared" si="7"/>
        <v>0.37429496746838803</v>
      </c>
      <c r="B88">
        <f t="shared" si="6"/>
        <v>118.78411832349313</v>
      </c>
      <c r="C88">
        <f t="shared" si="8"/>
        <v>1.4845772570902924</v>
      </c>
      <c r="D88">
        <f t="shared" si="9"/>
        <v>0.14109531453536503</v>
      </c>
      <c r="E88" t="b">
        <f t="shared" si="10"/>
        <v>0</v>
      </c>
      <c r="F88" t="b">
        <f t="shared" si="11"/>
        <v>0</v>
      </c>
      <c r="G88" t="b">
        <f t="shared" si="12"/>
        <v>0</v>
      </c>
      <c r="H88" s="5">
        <f t="shared" si="13"/>
        <v>1.1878297917833616E-3</v>
      </c>
      <c r="L88" s="3"/>
      <c r="M88" s="1"/>
      <c r="N88" s="1"/>
      <c r="O88" s="1"/>
      <c r="P88" s="8"/>
      <c r="Q88" s="22">
        <f>(SUM(Q49:Q87))^0.5</f>
        <v>1.0881596865356382</v>
      </c>
      <c r="R88" s="69">
        <f>(SUM(Q68:Q87))^0.5</f>
        <v>0.20402820712572164</v>
      </c>
    </row>
    <row r="89" spans="1:21" x14ac:dyDescent="0.2">
      <c r="A89" s="9">
        <f t="shared" si="7"/>
        <v>0.38043095054164028</v>
      </c>
      <c r="B89">
        <f t="shared" si="6"/>
        <v>120.63735449496092</v>
      </c>
      <c r="C89">
        <f t="shared" si="8"/>
        <v>1.5077392109862284</v>
      </c>
      <c r="D89">
        <f t="shared" si="9"/>
        <v>0.14553231732042871</v>
      </c>
      <c r="E89" t="b">
        <f t="shared" si="10"/>
        <v>0</v>
      </c>
      <c r="F89" t="b">
        <f t="shared" si="11"/>
        <v>0</v>
      </c>
      <c r="G89" t="b">
        <f t="shared" si="12"/>
        <v>0</v>
      </c>
      <c r="H89" s="5">
        <f t="shared" si="13"/>
        <v>1.2063619757718383E-3</v>
      </c>
      <c r="L89" s="3"/>
      <c r="M89" s="1"/>
      <c r="N89" s="1"/>
      <c r="O89" s="1"/>
      <c r="P89" s="8"/>
      <c r="Q89" s="20" t="s">
        <v>30</v>
      </c>
      <c r="R89" s="69" t="s">
        <v>32</v>
      </c>
    </row>
    <row r="90" spans="1:21" x14ac:dyDescent="0.2">
      <c r="A90" s="9">
        <f t="shared" si="7"/>
        <v>0.38656693361489253</v>
      </c>
      <c r="B90">
        <f t="shared" si="6"/>
        <v>122.4860486495059</v>
      </c>
      <c r="C90">
        <f t="shared" si="8"/>
        <v>1.5308443982443338</v>
      </c>
      <c r="D90">
        <f t="shared" si="9"/>
        <v>0.15002688235919256</v>
      </c>
      <c r="E90" t="b">
        <f t="shared" si="10"/>
        <v>0</v>
      </c>
      <c r="F90" t="b">
        <f t="shared" si="11"/>
        <v>0</v>
      </c>
      <c r="G90" t="b">
        <f t="shared" si="12"/>
        <v>0</v>
      </c>
      <c r="H90" s="5">
        <f t="shared" si="13"/>
        <v>1.2248487400266688E-3</v>
      </c>
    </row>
    <row r="91" spans="1:21" x14ac:dyDescent="0.2">
      <c r="A91" s="9">
        <f t="shared" si="7"/>
        <v>0.39270291668814478</v>
      </c>
      <c r="B91">
        <f t="shared" ref="B91:B154" si="21">$B$10*SIN(A91)</f>
        <v>124.33013118347864</v>
      </c>
      <c r="C91">
        <f t="shared" si="8"/>
        <v>1.5538919489503775</v>
      </c>
      <c r="D91">
        <f t="shared" si="9"/>
        <v>0.15457833277347402</v>
      </c>
      <c r="E91" t="b">
        <f t="shared" si="10"/>
        <v>0</v>
      </c>
      <c r="F91" t="b">
        <f t="shared" si="11"/>
        <v>0</v>
      </c>
      <c r="G91" t="b">
        <f t="shared" si="12"/>
        <v>0</v>
      </c>
      <c r="H91" s="5">
        <f t="shared" si="13"/>
        <v>1.2432893885180334E-3</v>
      </c>
    </row>
    <row r="92" spans="1:21" x14ac:dyDescent="0.2">
      <c r="A92" s="9">
        <f t="shared" ref="A92:A155" si="22">+A91+$B$25</f>
        <v>0.39883889976139703</v>
      </c>
      <c r="B92">
        <f t="shared" si="21"/>
        <v>126.16953266685798</v>
      </c>
      <c r="C92">
        <f t="shared" ref="C92:C155" si="23">1.414*(SIN(A92)*$B$9/$B$8)</f>
        <v>1.5768809953601535</v>
      </c>
      <c r="D92">
        <f t="shared" ref="D92:D155" si="24">B92*H92</f>
        <v>0.1591859831181949</v>
      </c>
      <c r="E92" t="b">
        <f t="shared" ref="E92:E155" si="25">AND((A92&gt;$A$17),A92&lt;($B$17))</f>
        <v>0</v>
      </c>
      <c r="F92" t="b">
        <f t="shared" ref="F92:F155" si="26">AND((A92&gt;($A$17+3.1416)),A92&lt;($B$17+3.1416))</f>
        <v>0</v>
      </c>
      <c r="G92" t="b">
        <f t="shared" ref="G92:G155" si="27">OR(E92=TRUE,F92=TRUE)</f>
        <v>0</v>
      </c>
      <c r="H92" s="5">
        <f t="shared" ref="H92:H155" si="28">IF(+G92=TRUE,C92,0)+(SIN(A92)*1.4142*$B$9/$B$7)</f>
        <v>1.2616832269523785E-3</v>
      </c>
    </row>
    <row r="93" spans="1:21" x14ac:dyDescent="0.2">
      <c r="A93" s="9">
        <f t="shared" si="22"/>
        <v>0.40497488283464927</v>
      </c>
      <c r="B93">
        <f t="shared" si="21"/>
        <v>128.00418384586507</v>
      </c>
      <c r="C93">
        <f t="shared" si="23"/>
        <v>1.5998106719321525</v>
      </c>
      <c r="D93">
        <f t="shared" si="24"/>
        <v>0.16384913948460886</v>
      </c>
      <c r="E93" t="b">
        <f t="shared" si="25"/>
        <v>0</v>
      </c>
      <c r="F93" t="b">
        <f t="shared" si="26"/>
        <v>0</v>
      </c>
      <c r="G93" t="b">
        <f t="shared" si="27"/>
        <v>0</v>
      </c>
      <c r="H93" s="5">
        <f t="shared" si="28"/>
        <v>1.2800295627985576E-3</v>
      </c>
    </row>
    <row r="94" spans="1:21" x14ac:dyDescent="0.2">
      <c r="A94" s="9">
        <f t="shared" si="22"/>
        <v>0.41111086590790152</v>
      </c>
      <c r="B94">
        <f t="shared" si="21"/>
        <v>129.83401564557084</v>
      </c>
      <c r="C94">
        <f t="shared" si="23"/>
        <v>1.6226801153601513</v>
      </c>
      <c r="D94">
        <f t="shared" si="24"/>
        <v>0.16856709960480357</v>
      </c>
      <c r="E94" t="b">
        <f t="shared" si="25"/>
        <v>0</v>
      </c>
      <c r="F94" t="b">
        <f t="shared" si="26"/>
        <v>0</v>
      </c>
      <c r="G94" t="b">
        <f t="shared" si="27"/>
        <v>0</v>
      </c>
      <c r="H94" s="5">
        <f t="shared" si="28"/>
        <v>1.2983277053139044E-3</v>
      </c>
    </row>
    <row r="95" spans="1:21" x14ac:dyDescent="0.2">
      <c r="A95" s="9">
        <f t="shared" si="22"/>
        <v>0.41724684898115377</v>
      </c>
      <c r="B95">
        <f t="shared" si="21"/>
        <v>131.65895917249676</v>
      </c>
      <c r="C95">
        <f t="shared" si="23"/>
        <v>1.6454884646057133</v>
      </c>
      <c r="D95">
        <f t="shared" si="24"/>
        <v>0.17333915295746194</v>
      </c>
      <c r="E95" t="b">
        <f t="shared" si="25"/>
        <v>0</v>
      </c>
      <c r="F95" t="b">
        <f t="shared" si="26"/>
        <v>0</v>
      </c>
      <c r="G95" t="b">
        <f t="shared" si="27"/>
        <v>0</v>
      </c>
      <c r="H95" s="5">
        <f t="shared" si="28"/>
        <v>1.3165769655702402E-3</v>
      </c>
    </row>
    <row r="96" spans="1:21" x14ac:dyDescent="0.2">
      <c r="A96" s="9">
        <f t="shared" si="22"/>
        <v>0.42338283205440602</v>
      </c>
      <c r="B96">
        <f t="shared" si="21"/>
        <v>133.47894571720849</v>
      </c>
      <c r="C96">
        <f t="shared" si="23"/>
        <v>1.6682348609306079</v>
      </c>
      <c r="D96">
        <f t="shared" si="24"/>
        <v>0.17816458087486567</v>
      </c>
      <c r="E96" t="b">
        <f t="shared" si="25"/>
        <v>0</v>
      </c>
      <c r="F96" t="b">
        <f t="shared" si="26"/>
        <v>0</v>
      </c>
      <c r="G96" t="b">
        <f t="shared" si="27"/>
        <v>0</v>
      </c>
      <c r="H96" s="5">
        <f t="shared" si="28"/>
        <v>1.3347766564798106E-3</v>
      </c>
    </row>
    <row r="97" spans="1:16" x14ac:dyDescent="0.2">
      <c r="A97" s="9">
        <f t="shared" si="22"/>
        <v>0.42951881512765827</v>
      </c>
      <c r="B97">
        <f t="shared" si="21"/>
        <v>135.293906756903</v>
      </c>
      <c r="C97">
        <f t="shared" si="23"/>
        <v>1.6909184479291441</v>
      </c>
      <c r="D97">
        <f t="shared" si="24"/>
        <v>0.18304265665112676</v>
      </c>
      <c r="E97" t="b">
        <f t="shared" si="25"/>
        <v>0</v>
      </c>
      <c r="F97" t="b">
        <f t="shared" si="26"/>
        <v>0</v>
      </c>
      <c r="G97" t="b">
        <f t="shared" si="27"/>
        <v>0</v>
      </c>
      <c r="H97" s="5">
        <f t="shared" si="28"/>
        <v>1.3529260928211574E-3</v>
      </c>
    </row>
    <row r="98" spans="1:16" x14ac:dyDescent="0.2">
      <c r="A98" s="9">
        <f t="shared" si="22"/>
        <v>0.43565479820091052</v>
      </c>
      <c r="B98">
        <f t="shared" si="21"/>
        <v>137.10377395798827</v>
      </c>
      <c r="C98">
        <f t="shared" si="23"/>
        <v>1.7135383715604118</v>
      </c>
      <c r="D98">
        <f t="shared" si="24"/>
        <v>0.18797264565162794</v>
      </c>
      <c r="E98" t="b">
        <f t="shared" si="25"/>
        <v>0</v>
      </c>
      <c r="F98" t="b">
        <f t="shared" si="26"/>
        <v>0</v>
      </c>
      <c r="G98" t="b">
        <f t="shared" si="27"/>
        <v>0</v>
      </c>
      <c r="H98" s="5">
        <f t="shared" si="28"/>
        <v>1.3710245912649133E-3</v>
      </c>
    </row>
    <row r="99" spans="1:16" x14ac:dyDescent="0.2">
      <c r="A99" s="9">
        <f t="shared" si="22"/>
        <v>0.44179078127416277</v>
      </c>
      <c r="B99">
        <f t="shared" si="21"/>
        <v>138.90847917865625</v>
      </c>
      <c r="C99">
        <f t="shared" si="23"/>
        <v>1.736093780180437</v>
      </c>
      <c r="D99">
        <f t="shared" si="24"/>
        <v>0.19295380542365895</v>
      </c>
      <c r="E99" t="b">
        <f t="shared" si="25"/>
        <v>0</v>
      </c>
      <c r="F99" t="b">
        <f t="shared" si="26"/>
        <v>0</v>
      </c>
      <c r="G99" t="b">
        <f t="shared" si="27"/>
        <v>0</v>
      </c>
      <c r="H99" s="5">
        <f t="shared" si="28"/>
        <v>1.3890714703995329E-3</v>
      </c>
    </row>
    <row r="100" spans="1:16" x14ac:dyDescent="0.2">
      <c r="A100" s="9">
        <f t="shared" si="22"/>
        <v>0.44792676434741502</v>
      </c>
      <c r="B100">
        <f t="shared" si="21"/>
        <v>140.70795447144835</v>
      </c>
      <c r="C100">
        <f t="shared" si="23"/>
        <v>1.7585838245742478</v>
      </c>
      <c r="D100">
        <f t="shared" si="24"/>
        <v>0.19798538580822894</v>
      </c>
      <c r="E100" t="b">
        <f t="shared" si="25"/>
        <v>0</v>
      </c>
      <c r="F100" t="b">
        <f t="shared" si="26"/>
        <v>0</v>
      </c>
      <c r="G100" t="b">
        <f t="shared" si="27"/>
        <v>0</v>
      </c>
      <c r="H100" s="5">
        <f t="shared" si="28"/>
        <v>1.4070660507569457E-3</v>
      </c>
    </row>
    <row r="101" spans="1:16" x14ac:dyDescent="0.2">
      <c r="A101" s="9">
        <f t="shared" si="22"/>
        <v>0.45406274742066727</v>
      </c>
      <c r="B101">
        <f t="shared" si="21"/>
        <v>142.5021320858136</v>
      </c>
      <c r="C101">
        <f t="shared" si="23"/>
        <v>1.7810076579878462</v>
      </c>
      <c r="D101">
        <f t="shared" si="24"/>
        <v>0.20306662905304007</v>
      </c>
      <c r="E101" t="b">
        <f t="shared" si="25"/>
        <v>0</v>
      </c>
      <c r="F101" t="b">
        <f t="shared" si="26"/>
        <v>0</v>
      </c>
      <c r="G101" t="b">
        <f t="shared" si="27"/>
        <v>0</v>
      </c>
      <c r="H101" s="5">
        <f t="shared" si="28"/>
        <v>1.4250076548381397E-3</v>
      </c>
    </row>
    <row r="102" spans="1:16" x14ac:dyDescent="0.2">
      <c r="A102" s="9">
        <f t="shared" si="22"/>
        <v>0.46019873049391952</v>
      </c>
      <c r="B102">
        <f t="shared" si="21"/>
        <v>144.29094447065955</v>
      </c>
      <c r="C102">
        <f t="shared" si="23"/>
        <v>1.8033644361600891</v>
      </c>
      <c r="D102">
        <f t="shared" si="24"/>
        <v>0.20819676992660432</v>
      </c>
      <c r="E102" t="b">
        <f t="shared" si="25"/>
        <v>0</v>
      </c>
      <c r="F102" t="b">
        <f t="shared" si="26"/>
        <v>0</v>
      </c>
      <c r="G102" t="b">
        <f t="shared" si="27"/>
        <v>0</v>
      </c>
      <c r="H102" s="5">
        <f t="shared" si="28"/>
        <v>1.4428956071386692E-3</v>
      </c>
    </row>
    <row r="103" spans="1:16" x14ac:dyDescent="0.2">
      <c r="A103" s="9">
        <f t="shared" si="22"/>
        <v>0.46633471356717177</v>
      </c>
      <c r="B103">
        <f t="shared" si="21"/>
        <v>146.07432427689557</v>
      </c>
      <c r="C103">
        <f t="shared" si="23"/>
        <v>1.8256533173544733</v>
      </c>
      <c r="D103">
        <f t="shared" si="24"/>
        <v>0.21337503583348674</v>
      </c>
      <c r="E103" t="b">
        <f t="shared" si="25"/>
        <v>0</v>
      </c>
      <c r="F103" t="b">
        <f t="shared" si="26"/>
        <v>0</v>
      </c>
      <c r="G103" t="b">
        <f t="shared" si="27"/>
        <v>0</v>
      </c>
      <c r="H103" s="5">
        <f t="shared" si="28"/>
        <v>1.460729234174086E-3</v>
      </c>
    </row>
    <row r="104" spans="1:16" x14ac:dyDescent="0.2">
      <c r="A104" s="9">
        <f t="shared" si="22"/>
        <v>0.47247069664042401</v>
      </c>
      <c r="B104">
        <f t="shared" si="21"/>
        <v>147.85220435996848</v>
      </c>
      <c r="C104">
        <f t="shared" si="23"/>
        <v>1.8478734623908311</v>
      </c>
      <c r="D104">
        <f t="shared" si="24"/>
        <v>0.21860064693065784</v>
      </c>
      <c r="E104" t="b">
        <f t="shared" si="25"/>
        <v>0</v>
      </c>
      <c r="F104" t="b">
        <f t="shared" si="26"/>
        <v>0</v>
      </c>
      <c r="G104" t="b">
        <f t="shared" si="27"/>
        <v>0</v>
      </c>
      <c r="H104" s="5">
        <f t="shared" si="28"/>
        <v>1.4785078645052974E-3</v>
      </c>
    </row>
    <row r="105" spans="1:16" x14ac:dyDescent="0.2">
      <c r="A105" s="9">
        <f t="shared" si="22"/>
        <v>0.47860667971367626</v>
      </c>
      <c r="B105">
        <f t="shared" si="21"/>
        <v>149.62451778239068</v>
      </c>
      <c r="C105">
        <f t="shared" si="23"/>
        <v>1.8700240346769199</v>
      </c>
      <c r="D105">
        <f t="shared" si="24"/>
        <v>0.22387281624493743</v>
      </c>
      <c r="E105" t="b">
        <f t="shared" si="25"/>
        <v>0</v>
      </c>
      <c r="F105" t="b">
        <f t="shared" si="26"/>
        <v>0</v>
      </c>
      <c r="G105" t="b">
        <f t="shared" si="27"/>
        <v>0</v>
      </c>
      <c r="H105" s="5">
        <f t="shared" si="28"/>
        <v>1.4962308287638473E-3</v>
      </c>
    </row>
    <row r="106" spans="1:16" x14ac:dyDescent="0.2">
      <c r="A106" s="9">
        <f t="shared" si="22"/>
        <v>0.48474266278692851</v>
      </c>
      <c r="B106">
        <f t="shared" si="21"/>
        <v>151.39119781626025</v>
      </c>
      <c r="C106">
        <f t="shared" si="23"/>
        <v>1.8921042002399244</v>
      </c>
      <c r="D106">
        <f t="shared" si="24"/>
        <v>0.22919074979151199</v>
      </c>
      <c r="E106" t="b">
        <f t="shared" si="25"/>
        <v>0</v>
      </c>
      <c r="F106" t="b">
        <f t="shared" si="26"/>
        <v>0</v>
      </c>
      <c r="G106" t="b">
        <f t="shared" si="27"/>
        <v>0</v>
      </c>
      <c r="H106" s="5">
        <f t="shared" si="28"/>
        <v>1.5138974596771151E-3</v>
      </c>
      <c r="M106" s="1"/>
      <c r="N106" s="1"/>
      <c r="O106" s="1"/>
      <c r="P106" s="8"/>
    </row>
    <row r="107" spans="1:16" x14ac:dyDescent="0.2">
      <c r="A107" s="9">
        <f t="shared" si="22"/>
        <v>0.49087864586018076</v>
      </c>
      <c r="B107">
        <f t="shared" si="21"/>
        <v>153.15217794577333</v>
      </c>
      <c r="C107">
        <f t="shared" si="23"/>
        <v>1.9141131277578554</v>
      </c>
      <c r="D107">
        <f t="shared" si="24"/>
        <v>0.23455364669350864</v>
      </c>
      <c r="E107" t="b">
        <f t="shared" si="25"/>
        <v>0</v>
      </c>
      <c r="F107" t="b">
        <f t="shared" si="26"/>
        <v>0</v>
      </c>
      <c r="G107" t="b">
        <f t="shared" si="27"/>
        <v>0</v>
      </c>
      <c r="H107" s="5">
        <f t="shared" si="28"/>
        <v>1.5315070920934417E-3</v>
      </c>
      <c r="M107" s="1"/>
      <c r="N107" s="1"/>
      <c r="O107" s="1"/>
      <c r="P107" s="8"/>
    </row>
    <row r="108" spans="1:16" x14ac:dyDescent="0.2">
      <c r="A108" s="9">
        <f t="shared" si="22"/>
        <v>0.49701462893343301</v>
      </c>
      <c r="B108">
        <f t="shared" si="21"/>
        <v>154.90739186972843</v>
      </c>
      <c r="C108">
        <f t="shared" si="23"/>
        <v>1.9360499885908451</v>
      </c>
      <c r="D108">
        <f t="shared" si="24"/>
        <v>0.23996069930260605</v>
      </c>
      <c r="E108" t="b">
        <f t="shared" si="25"/>
        <v>0</v>
      </c>
      <c r="F108" t="b">
        <f t="shared" si="26"/>
        <v>0</v>
      </c>
      <c r="G108" t="b">
        <f t="shared" si="27"/>
        <v>0</v>
      </c>
      <c r="H108" s="5">
        <f t="shared" si="28"/>
        <v>1.5490590630071702E-3</v>
      </c>
      <c r="M108" s="1"/>
      <c r="N108" s="1"/>
      <c r="O108" s="1"/>
      <c r="P108" s="8"/>
    </row>
    <row r="109" spans="1:16" x14ac:dyDescent="0.2">
      <c r="A109" s="9">
        <f t="shared" si="22"/>
        <v>0.50315061200668532</v>
      </c>
      <c r="B109">
        <f t="shared" si="21"/>
        <v>156.65677350402262</v>
      </c>
      <c r="C109">
        <f t="shared" si="23"/>
        <v>1.9579139568123529</v>
      </c>
      <c r="D109">
        <f t="shared" si="24"/>
        <v>0.24541109332066596</v>
      </c>
      <c r="E109" t="b">
        <f t="shared" si="25"/>
        <v>0</v>
      </c>
      <c r="F109" t="b">
        <f t="shared" si="26"/>
        <v>0</v>
      </c>
      <c r="G109" t="b">
        <f t="shared" si="27"/>
        <v>0</v>
      </c>
      <c r="H109" s="5">
        <f t="shared" si="28"/>
        <v>1.5665527115836092E-3</v>
      </c>
      <c r="M109" s="1"/>
      <c r="N109" s="1"/>
      <c r="O109" s="1"/>
      <c r="P109" s="8"/>
    </row>
    <row r="110" spans="1:16" x14ac:dyDescent="0.2">
      <c r="A110" s="9">
        <f t="shared" si="22"/>
        <v>0.50928659507993757</v>
      </c>
      <c r="B110">
        <f t="shared" si="21"/>
        <v>158.40025698413979</v>
      </c>
      <c r="C110">
        <f t="shared" si="23"/>
        <v>1.9797042092402535</v>
      </c>
      <c r="D110">
        <f t="shared" si="24"/>
        <v>0.25090400792236589</v>
      </c>
      <c r="E110" t="b">
        <f t="shared" si="25"/>
        <v>0</v>
      </c>
      <c r="F110" t="b">
        <f t="shared" si="26"/>
        <v>0</v>
      </c>
      <c r="G110" t="b">
        <f t="shared" si="27"/>
        <v>0</v>
      </c>
      <c r="H110" s="5">
        <f t="shared" si="28"/>
        <v>1.583987379183913E-3</v>
      </c>
      <c r="M110" s="1"/>
      <c r="N110" s="1"/>
      <c r="O110" s="1"/>
      <c r="P110" s="8"/>
    </row>
    <row r="111" spans="1:16" x14ac:dyDescent="0.2">
      <c r="A111" s="9">
        <f t="shared" si="22"/>
        <v>0.51542257815318981</v>
      </c>
      <c r="B111">
        <f t="shared" si="21"/>
        <v>160.13777666763019</v>
      </c>
      <c r="C111">
        <f t="shared" si="23"/>
        <v>2.0014199254678364</v>
      </c>
      <c r="D111">
        <f t="shared" si="24"/>
        <v>0.25643861587881489</v>
      </c>
      <c r="E111" t="b">
        <f t="shared" si="25"/>
        <v>0</v>
      </c>
      <c r="F111" t="b">
        <f t="shared" si="26"/>
        <v>0</v>
      </c>
      <c r="G111" t="b">
        <f t="shared" si="27"/>
        <v>0</v>
      </c>
      <c r="H111" s="5">
        <f t="shared" si="28"/>
        <v>1.6013624093898808E-3</v>
      </c>
      <c r="M111" s="1"/>
      <c r="N111" s="1"/>
      <c r="O111" s="1"/>
      <c r="P111" s="8"/>
    </row>
    <row r="112" spans="1:16" x14ac:dyDescent="0.2">
      <c r="A112" s="9">
        <f t="shared" si="22"/>
        <v>0.52155856122644206</v>
      </c>
      <c r="B112">
        <f t="shared" si="21"/>
        <v>161.86926713658215</v>
      </c>
      <c r="C112">
        <f t="shared" si="23"/>
        <v>2.0230602878946904</v>
      </c>
      <c r="D112">
        <f t="shared" si="24"/>
        <v>0.26201408368213341</v>
      </c>
      <c r="E112" t="b">
        <f t="shared" si="25"/>
        <v>0</v>
      </c>
      <c r="F112" t="b">
        <f t="shared" si="26"/>
        <v>0</v>
      </c>
      <c r="G112" t="b">
        <f t="shared" si="27"/>
        <v>0</v>
      </c>
      <c r="H112" s="5">
        <f t="shared" si="28"/>
        <v>1.6186771480286681E-3</v>
      </c>
      <c r="M112" s="1"/>
      <c r="N112" s="1"/>
      <c r="O112" s="1"/>
      <c r="P112" s="8"/>
    </row>
    <row r="113" spans="1:16" x14ac:dyDescent="0.2">
      <c r="A113" s="9">
        <f t="shared" si="22"/>
        <v>0.52769454429969431</v>
      </c>
      <c r="B113">
        <f t="shared" si="21"/>
        <v>163.59466320008491</v>
      </c>
      <c r="C113">
        <f t="shared" si="23"/>
        <v>2.0446244817574879</v>
      </c>
      <c r="D113">
        <f t="shared" si="24"/>
        <v>0.26762957167097912</v>
      </c>
      <c r="E113" t="b">
        <f t="shared" si="25"/>
        <v>0</v>
      </c>
      <c r="F113" t="b">
        <f t="shared" si="26"/>
        <v>0</v>
      </c>
      <c r="G113" t="b">
        <f t="shared" si="27"/>
        <v>0</v>
      </c>
      <c r="H113" s="5">
        <f t="shared" si="28"/>
        <v>1.6359309431974198E-3</v>
      </c>
      <c r="M113" s="1"/>
      <c r="N113" s="1"/>
      <c r="O113" s="1"/>
      <c r="P113" s="8"/>
    </row>
    <row r="114" spans="1:16" x14ac:dyDescent="0.2">
      <c r="A114" s="9">
        <f t="shared" si="22"/>
        <v>0.53383052737294656</v>
      </c>
      <c r="B114">
        <f t="shared" si="21"/>
        <v>165.31389989668307</v>
      </c>
      <c r="C114">
        <f t="shared" si="23"/>
        <v>2.0661116951606613</v>
      </c>
      <c r="D114">
        <f t="shared" si="24"/>
        <v>0.2732842341569991</v>
      </c>
      <c r="E114" t="b">
        <f t="shared" si="25"/>
        <v>0</v>
      </c>
      <c r="F114" t="b">
        <f t="shared" si="26"/>
        <v>0</v>
      </c>
      <c r="G114" t="b">
        <f t="shared" si="27"/>
        <v>0</v>
      </c>
      <c r="H114" s="5">
        <f t="shared" si="28"/>
        <v>1.6531231452878113E-3</v>
      </c>
      <c r="M114" s="1"/>
      <c r="N114" s="1"/>
      <c r="O114" s="1"/>
      <c r="P114" s="8"/>
    </row>
    <row r="115" spans="1:16" x14ac:dyDescent="0.2">
      <c r="A115" s="9">
        <f t="shared" si="22"/>
        <v>0.53996651044619881</v>
      </c>
      <c r="B115">
        <f t="shared" si="21"/>
        <v>167.02691249682252</v>
      </c>
      <c r="C115">
        <f t="shared" si="23"/>
        <v>2.0875211191069698</v>
      </c>
      <c r="D115">
        <f t="shared" si="24"/>
        <v>0.27897721955219035</v>
      </c>
      <c r="E115" t="b">
        <f t="shared" si="25"/>
        <v>0</v>
      </c>
      <c r="F115" t="b">
        <f t="shared" si="26"/>
        <v>0</v>
      </c>
      <c r="G115" t="b">
        <f t="shared" si="27"/>
        <v>0</v>
      </c>
      <c r="H115" s="5">
        <f t="shared" si="28"/>
        <v>1.6702531070105098E-3</v>
      </c>
      <c r="M115" s="1"/>
      <c r="N115" s="1"/>
      <c r="O115" s="1"/>
      <c r="P115" s="8"/>
    </row>
    <row r="116" spans="1:16" x14ac:dyDescent="0.2">
      <c r="A116" s="9">
        <f t="shared" si="22"/>
        <v>0.54610249351945106</v>
      </c>
      <c r="B116">
        <f t="shared" si="21"/>
        <v>168.73363650528739</v>
      </c>
      <c r="C116">
        <f t="shared" si="23"/>
        <v>2.1088519475279588</v>
      </c>
      <c r="D116">
        <f t="shared" si="24"/>
        <v>0.28470767049714779</v>
      </c>
      <c r="E116" t="b">
        <f t="shared" si="25"/>
        <v>0</v>
      </c>
      <c r="F116" t="b">
        <f t="shared" si="26"/>
        <v>0</v>
      </c>
      <c r="G116" t="b">
        <f t="shared" si="27"/>
        <v>0</v>
      </c>
      <c r="H116" s="5">
        <f t="shared" si="28"/>
        <v>1.6873201834195417E-3</v>
      </c>
      <c r="M116" s="1"/>
      <c r="N116" s="1"/>
      <c r="O116" s="1"/>
      <c r="P116" s="8"/>
    </row>
    <row r="117" spans="1:16" x14ac:dyDescent="0.2">
      <c r="A117" s="9">
        <f t="shared" si="22"/>
        <v>0.55223847659270331</v>
      </c>
      <c r="B117">
        <f t="shared" si="21"/>
        <v>170.43400766362834</v>
      </c>
      <c r="C117">
        <f t="shared" si="23"/>
        <v>2.1301033773143092</v>
      </c>
      <c r="D117">
        <f t="shared" si="24"/>
        <v>0.29047472399018187</v>
      </c>
      <c r="E117" t="b">
        <f t="shared" si="25"/>
        <v>0</v>
      </c>
      <c r="F117" t="b">
        <f t="shared" si="26"/>
        <v>0</v>
      </c>
      <c r="G117" t="b">
        <f t="shared" si="27"/>
        <v>0</v>
      </c>
      <c r="H117" s="5">
        <f t="shared" si="28"/>
        <v>1.7043237319365749E-3</v>
      </c>
      <c r="M117" s="1"/>
      <c r="N117" s="1"/>
      <c r="O117" s="1"/>
      <c r="P117" s="8"/>
    </row>
    <row r="118" spans="1:16" x14ac:dyDescent="0.2">
      <c r="A118" s="9">
        <f t="shared" si="22"/>
        <v>0.55837445966595556</v>
      </c>
      <c r="B118">
        <f t="shared" si="21"/>
        <v>172.12796195258198</v>
      </c>
      <c r="C118">
        <f t="shared" si="23"/>
        <v>2.1512746083460739</v>
      </c>
      <c r="D118">
        <f t="shared" si="24"/>
        <v>0.29627751151728682</v>
      </c>
      <c r="E118" t="b">
        <f t="shared" si="25"/>
        <v>0</v>
      </c>
      <c r="F118" t="b">
        <f t="shared" si="26"/>
        <v>0</v>
      </c>
      <c r="G118" t="b">
        <f t="shared" si="27"/>
        <v>0</v>
      </c>
      <c r="H118" s="5">
        <f t="shared" si="28"/>
        <v>1.7212631123751159E-3</v>
      </c>
      <c r="M118" s="1"/>
      <c r="N118" s="1"/>
      <c r="O118" s="1"/>
      <c r="P118" s="8"/>
    </row>
    <row r="119" spans="1:16" x14ac:dyDescent="0.2">
      <c r="A119" s="9">
        <f t="shared" si="22"/>
        <v>0.56451044273920781</v>
      </c>
      <c r="B119">
        <f t="shared" si="21"/>
        <v>173.81543559448113</v>
      </c>
      <c r="C119">
        <f t="shared" si="23"/>
        <v>2.1723648435228022</v>
      </c>
      <c r="D119">
        <f t="shared" si="24"/>
        <v>0.30211515918293741</v>
      </c>
      <c r="E119" t="b">
        <f t="shared" si="25"/>
        <v>0</v>
      </c>
      <c r="F119" t="b">
        <f t="shared" si="26"/>
        <v>0</v>
      </c>
      <c r="G119" t="b">
        <f t="shared" si="27"/>
        <v>0</v>
      </c>
      <c r="H119" s="5">
        <f t="shared" si="28"/>
        <v>1.7381376869646092E-3</v>
      </c>
      <c r="M119" s="1"/>
      <c r="N119" s="1"/>
      <c r="O119" s="1"/>
      <c r="P119" s="8"/>
    </row>
    <row r="120" spans="1:16" x14ac:dyDescent="0.2">
      <c r="A120" s="9">
        <f t="shared" si="22"/>
        <v>0.57064642581246006</v>
      </c>
      <c r="B120">
        <f t="shared" si="21"/>
        <v>175.49636505565599</v>
      </c>
      <c r="C120">
        <f t="shared" si="23"/>
        <v>2.1933732887935511</v>
      </c>
      <c r="D120">
        <f t="shared" si="24"/>
        <v>0.3079867878416972</v>
      </c>
      <c r="E120" t="b">
        <f t="shared" si="25"/>
        <v>0</v>
      </c>
      <c r="F120" t="b">
        <f t="shared" si="26"/>
        <v>0</v>
      </c>
      <c r="G120" t="b">
        <f t="shared" si="27"/>
        <v>0</v>
      </c>
      <c r="H120" s="5">
        <f t="shared" si="28"/>
        <v>1.7549468203744499E-3</v>
      </c>
      <c r="M120" s="1"/>
      <c r="N120" s="1"/>
      <c r="O120" s="1"/>
      <c r="P120" s="8"/>
    </row>
    <row r="121" spans="1:16" x14ac:dyDescent="0.2">
      <c r="A121" s="9">
        <f t="shared" si="22"/>
        <v>0.57678240888571231</v>
      </c>
      <c r="B121">
        <f t="shared" si="21"/>
        <v>177.17068704882638</v>
      </c>
      <c r="C121">
        <f t="shared" si="23"/>
        <v>2.2142991531867811</v>
      </c>
      <c r="D121">
        <f t="shared" si="24"/>
        <v>0.31389151323061715</v>
      </c>
      <c r="E121" t="b">
        <f t="shared" si="25"/>
        <v>0</v>
      </c>
      <c r="F121" t="b">
        <f t="shared" si="26"/>
        <v>0</v>
      </c>
      <c r="G121" t="b">
        <f t="shared" si="27"/>
        <v>0</v>
      </c>
      <c r="H121" s="5">
        <f t="shared" si="28"/>
        <v>1.7716898797379046E-3</v>
      </c>
      <c r="M121" s="1"/>
      <c r="N121" s="1"/>
      <c r="O121" s="1"/>
      <c r="P121" s="8"/>
    </row>
    <row r="122" spans="1:16" x14ac:dyDescent="0.2">
      <c r="A122" s="9">
        <f t="shared" si="22"/>
        <v>0.58291839195896455</v>
      </c>
      <c r="B122">
        <f t="shared" si="21"/>
        <v>178.83833853548435</v>
      </c>
      <c r="C122">
        <f t="shared" si="23"/>
        <v>2.2351416488401381</v>
      </c>
      <c r="D122">
        <f t="shared" si="24"/>
        <v>0.31982844610240518</v>
      </c>
      <c r="E122" t="b">
        <f t="shared" si="25"/>
        <v>0</v>
      </c>
      <c r="F122" t="b">
        <f t="shared" si="26"/>
        <v>0</v>
      </c>
      <c r="G122" t="b">
        <f t="shared" si="27"/>
        <v>0</v>
      </c>
      <c r="H122" s="5">
        <f t="shared" si="28"/>
        <v>1.7883662346759399E-3</v>
      </c>
      <c r="M122" s="1"/>
      <c r="N122" s="1"/>
      <c r="O122" s="1"/>
      <c r="P122" s="8"/>
    </row>
    <row r="123" spans="1:16" x14ac:dyDescent="0.2">
      <c r="A123" s="9">
        <f t="shared" si="22"/>
        <v>0.5890543750322168</v>
      </c>
      <c r="B123">
        <f t="shared" si="21"/>
        <v>180.49925672826774</v>
      </c>
      <c r="C123">
        <f t="shared" si="23"/>
        <v>2.2558999910301147</v>
      </c>
      <c r="D123">
        <f t="shared" si="24"/>
        <v>0.32579669235934627</v>
      </c>
      <c r="E123" t="b">
        <f t="shared" si="25"/>
        <v>0</v>
      </c>
      <c r="F123" t="b">
        <f t="shared" si="26"/>
        <v>0</v>
      </c>
      <c r="G123" t="b">
        <f t="shared" si="27"/>
        <v>0</v>
      </c>
      <c r="H123" s="5">
        <f t="shared" si="28"/>
        <v>1.8049752573209555E-3</v>
      </c>
      <c r="M123" s="6"/>
    </row>
    <row r="124" spans="1:16" x14ac:dyDescent="0.2">
      <c r="A124" s="9">
        <f t="shared" si="22"/>
        <v>0.59519035810546905</v>
      </c>
      <c r="B124">
        <f t="shared" si="21"/>
        <v>182.15337909332396</v>
      </c>
      <c r="C124">
        <f t="shared" si="23"/>
        <v>2.2765733982015948</v>
      </c>
      <c r="D124">
        <f t="shared" si="24"/>
        <v>0.33179535318795222</v>
      </c>
      <c r="E124" t="b">
        <f t="shared" si="25"/>
        <v>0</v>
      </c>
      <c r="F124" t="b">
        <f t="shared" si="26"/>
        <v>0</v>
      </c>
      <c r="G124" t="b">
        <f t="shared" si="27"/>
        <v>0</v>
      </c>
      <c r="H124" s="5">
        <f t="shared" si="28"/>
        <v>1.8215163223404222E-3</v>
      </c>
      <c r="M124" s="6"/>
    </row>
    <row r="125" spans="1:16" x14ac:dyDescent="0.2">
      <c r="A125" s="9">
        <f t="shared" si="22"/>
        <v>0.6013263411787213</v>
      </c>
      <c r="B125">
        <f t="shared" si="21"/>
        <v>183.80064335266454</v>
      </c>
      <c r="C125">
        <f t="shared" si="23"/>
        <v>2.2971610919972818</v>
      </c>
      <c r="D125">
        <f t="shared" si="24"/>
        <v>0.33782352519432296</v>
      </c>
      <c r="E125" t="b">
        <f t="shared" si="25"/>
        <v>0</v>
      </c>
      <c r="F125" t="b">
        <f t="shared" si="26"/>
        <v>0</v>
      </c>
      <c r="G125" t="b">
        <f t="shared" si="27"/>
        <v>0</v>
      </c>
      <c r="H125" s="5">
        <f t="shared" si="28"/>
        <v>1.8379888069604278E-3</v>
      </c>
      <c r="M125" s="6"/>
    </row>
    <row r="126" spans="1:16" x14ac:dyDescent="0.2">
      <c r="A126" s="9">
        <f t="shared" si="22"/>
        <v>0.60746232425197355</v>
      </c>
      <c r="B126">
        <f t="shared" si="21"/>
        <v>185.44098748650978</v>
      </c>
      <c r="C126">
        <f t="shared" si="23"/>
        <v>2.3176622972870002</v>
      </c>
      <c r="D126">
        <f t="shared" si="24"/>
        <v>0.3438803005401968</v>
      </c>
      <c r="E126" t="b">
        <f t="shared" si="25"/>
        <v>0</v>
      </c>
      <c r="F126" t="b">
        <f t="shared" si="26"/>
        <v>0</v>
      </c>
      <c r="G126" t="b">
        <f t="shared" si="27"/>
        <v>0</v>
      </c>
      <c r="H126" s="5">
        <f t="shared" si="28"/>
        <v>1.8543920909891239E-3</v>
      </c>
      <c r="M126" s="6"/>
    </row>
    <row r="127" spans="1:16" x14ac:dyDescent="0.2">
      <c r="A127" s="9">
        <f t="shared" si="22"/>
        <v>0.6135983073252258</v>
      </c>
      <c r="B127">
        <f t="shared" si="21"/>
        <v>187.074349735624</v>
      </c>
      <c r="C127">
        <f t="shared" si="23"/>
        <v>2.338076242196883</v>
      </c>
      <c r="D127">
        <f t="shared" si="24"/>
        <v>0.34996476707967017</v>
      </c>
      <c r="E127" t="b">
        <f t="shared" si="25"/>
        <v>0</v>
      </c>
      <c r="F127" t="b">
        <f t="shared" si="26"/>
        <v>0</v>
      </c>
      <c r="G127" t="b">
        <f t="shared" si="27"/>
        <v>0</v>
      </c>
      <c r="H127" s="5">
        <f t="shared" si="28"/>
        <v>1.8707255568400751E-3</v>
      </c>
      <c r="M127" s="6"/>
    </row>
    <row r="128" spans="1:16" x14ac:dyDescent="0.2">
      <c r="A128" s="9">
        <f t="shared" si="22"/>
        <v>0.61973429039847805</v>
      </c>
      <c r="B128">
        <f t="shared" si="21"/>
        <v>188.70066860364059</v>
      </c>
      <c r="C128">
        <f t="shared" si="23"/>
        <v>2.3584021581384316</v>
      </c>
      <c r="D128">
        <f t="shared" si="24"/>
        <v>0.35607600849656612</v>
      </c>
      <c r="E128" t="b">
        <f t="shared" si="25"/>
        <v>0</v>
      </c>
      <c r="F128" t="b">
        <f t="shared" si="26"/>
        <v>0</v>
      </c>
      <c r="G128" t="b">
        <f t="shared" si="27"/>
        <v>0</v>
      </c>
      <c r="H128" s="5">
        <f t="shared" si="28"/>
        <v>1.8869885895555134E-3</v>
      </c>
      <c r="M128" s="6"/>
    </row>
    <row r="129" spans="1:13" x14ac:dyDescent="0.2">
      <c r="A129" s="9">
        <f t="shared" si="22"/>
        <v>0.6258702734717303</v>
      </c>
      <c r="B129">
        <f t="shared" si="21"/>
        <v>190.31988285937743</v>
      </c>
      <c r="C129">
        <f t="shared" si="23"/>
        <v>2.3786392798374512</v>
      </c>
      <c r="D129">
        <f t="shared" si="24"/>
        <v>0.36221310444243093</v>
      </c>
      <c r="E129" t="b">
        <f t="shared" si="25"/>
        <v>0</v>
      </c>
      <c r="F129" t="b">
        <f t="shared" si="26"/>
        <v>0</v>
      </c>
      <c r="G129" t="b">
        <f t="shared" si="27"/>
        <v>0</v>
      </c>
      <c r="H129" s="5">
        <f t="shared" si="28"/>
        <v>1.9031805768294902E-3</v>
      </c>
      <c r="M129" s="6"/>
    </row>
    <row r="130" spans="1:13" x14ac:dyDescent="0.2">
      <c r="A130" s="9">
        <f t="shared" si="22"/>
        <v>0.63200625654498255</v>
      </c>
      <c r="B130">
        <f t="shared" si="21"/>
        <v>191.93193153914234</v>
      </c>
      <c r="C130">
        <f t="shared" si="23"/>
        <v>2.398786845362868</v>
      </c>
      <c r="D130">
        <f t="shared" si="24"/>
        <v>0.36837513067513811</v>
      </c>
      <c r="E130" t="b">
        <f t="shared" si="25"/>
        <v>0</v>
      </c>
      <c r="F130" t="b">
        <f t="shared" si="26"/>
        <v>0</v>
      </c>
      <c r="G130" t="b">
        <f t="shared" si="27"/>
        <v>0</v>
      </c>
      <c r="H130" s="5">
        <f t="shared" si="28"/>
        <v>1.9193009090309298E-3</v>
      </c>
      <c r="M130" s="6"/>
    </row>
    <row r="131" spans="1:13" x14ac:dyDescent="0.2">
      <c r="A131" s="9">
        <f t="shared" si="22"/>
        <v>0.6381422396182348</v>
      </c>
      <c r="B131">
        <f t="shared" si="21"/>
        <v>193.5367539490282</v>
      </c>
      <c r="C131">
        <f t="shared" si="23"/>
        <v>2.4188440961554107</v>
      </c>
      <c r="D131">
        <f t="shared" si="24"/>
        <v>0.37456115919807775</v>
      </c>
      <c r="E131" t="b">
        <f t="shared" si="25"/>
        <v>0</v>
      </c>
      <c r="F131" t="b">
        <f t="shared" si="26"/>
        <v>0</v>
      </c>
      <c r="G131" t="b">
        <f t="shared" si="27"/>
        <v>0</v>
      </c>
      <c r="H131" s="5">
        <f t="shared" si="28"/>
        <v>1.9353489792265813E-3</v>
      </c>
      <c r="M131" s="6"/>
    </row>
    <row r="132" spans="1:13" x14ac:dyDescent="0.2">
      <c r="A132" s="9">
        <f t="shared" si="22"/>
        <v>0.64427822269148705</v>
      </c>
      <c r="B132">
        <f t="shared" si="21"/>
        <v>195.13428966719823</v>
      </c>
      <c r="C132">
        <f t="shared" si="23"/>
        <v>2.438810277056175</v>
      </c>
      <c r="D132">
        <f t="shared" si="24"/>
        <v>0.38077025839991324</v>
      </c>
      <c r="E132" t="b">
        <f t="shared" si="25"/>
        <v>0</v>
      </c>
      <c r="F132" t="b">
        <f t="shared" si="26"/>
        <v>0</v>
      </c>
      <c r="G132" t="b">
        <f t="shared" si="27"/>
        <v>0</v>
      </c>
      <c r="H132" s="5">
        <f t="shared" si="28"/>
        <v>1.9513241832038715E-3</v>
      </c>
      <c r="M132" s="6"/>
    </row>
    <row r="133" spans="1:13" x14ac:dyDescent="0.2">
      <c r="A133" s="9">
        <f t="shared" si="22"/>
        <v>0.65041420576473929</v>
      </c>
      <c r="B133">
        <f t="shared" si="21"/>
        <v>196.72447854616087</v>
      </c>
      <c r="C133">
        <f t="shared" si="23"/>
        <v>2.458684636335053</v>
      </c>
      <c r="D133">
        <f t="shared" si="24"/>
        <v>0.38700149319488075</v>
      </c>
      <c r="E133" t="b">
        <f t="shared" si="25"/>
        <v>0</v>
      </c>
      <c r="F133" t="b">
        <f t="shared" si="26"/>
        <v>0</v>
      </c>
      <c r="G133" t="b">
        <f t="shared" si="27"/>
        <v>0</v>
      </c>
      <c r="H133" s="5">
        <f t="shared" si="28"/>
        <v>1.9672259194936531E-3</v>
      </c>
      <c r="M133" s="6"/>
    </row>
    <row r="134" spans="1:13" x14ac:dyDescent="0.2">
      <c r="A134" s="9">
        <f t="shared" si="22"/>
        <v>0.65655018883799154</v>
      </c>
      <c r="B134">
        <f t="shared" si="21"/>
        <v>198.3072607150342</v>
      </c>
      <c r="C134">
        <f t="shared" si="23"/>
        <v>2.4784664257190356</v>
      </c>
      <c r="D134">
        <f t="shared" si="24"/>
        <v>0.39325392516361202</v>
      </c>
      <c r="E134" t="b">
        <f t="shared" si="25"/>
        <v>0</v>
      </c>
      <c r="F134" t="b">
        <f t="shared" si="26"/>
        <v>0</v>
      </c>
      <c r="G134" t="b">
        <f t="shared" si="27"/>
        <v>0</v>
      </c>
      <c r="H134" s="5">
        <f t="shared" si="28"/>
        <v>1.9830535893928486E-3</v>
      </c>
      <c r="M134" s="6"/>
    </row>
    <row r="135" spans="1:13" x14ac:dyDescent="0.2">
      <c r="A135" s="9">
        <f t="shared" si="22"/>
        <v>0.66268617191124379</v>
      </c>
      <c r="B135">
        <f t="shared" si="21"/>
        <v>199.88257658180029</v>
      </c>
      <c r="C135">
        <f t="shared" si="23"/>
        <v>2.4981549004203867</v>
      </c>
      <c r="D135">
        <f t="shared" si="24"/>
        <v>0.39952661269446033</v>
      </c>
      <c r="E135" t="b">
        <f t="shared" si="25"/>
        <v>0</v>
      </c>
      <c r="F135" t="b">
        <f t="shared" si="26"/>
        <v>0</v>
      </c>
      <c r="G135" t="b">
        <f t="shared" si="27"/>
        <v>0</v>
      </c>
      <c r="H135" s="5">
        <f t="shared" si="28"/>
        <v>1.9988065969869934E-3</v>
      </c>
      <c r="M135" s="6"/>
    </row>
    <row r="136" spans="1:13" x14ac:dyDescent="0.2">
      <c r="A136" s="9">
        <f t="shared" si="22"/>
        <v>0.66882215498449604</v>
      </c>
      <c r="B136">
        <f t="shared" si="21"/>
        <v>201.45036683554869</v>
      </c>
      <c r="C136">
        <f t="shared" si="23"/>
        <v>2.5177493191646838</v>
      </c>
      <c r="D136">
        <f t="shared" si="24"/>
        <v>0.40581861112530621</v>
      </c>
      <c r="E136" t="b">
        <f t="shared" si="25"/>
        <v>0</v>
      </c>
      <c r="F136" t="b">
        <f t="shared" si="26"/>
        <v>0</v>
      </c>
      <c r="G136" t="b">
        <f t="shared" si="27"/>
        <v>0</v>
      </c>
      <c r="H136" s="5">
        <f t="shared" si="28"/>
        <v>2.0144843491726712E-3</v>
      </c>
      <c r="M136" s="6"/>
    </row>
    <row r="137" spans="1:13" x14ac:dyDescent="0.2">
      <c r="A137" s="9">
        <f t="shared" si="22"/>
        <v>0.67495813805774829</v>
      </c>
      <c r="B137">
        <f t="shared" si="21"/>
        <v>203.01057244870967</v>
      </c>
      <c r="C137">
        <f t="shared" si="23"/>
        <v>2.5372489442187289</v>
      </c>
      <c r="D137">
        <f t="shared" si="24"/>
        <v>0.41212897288582295</v>
      </c>
      <c r="E137" t="b">
        <f t="shared" si="25"/>
        <v>0</v>
      </c>
      <c r="F137" t="b">
        <f t="shared" si="26"/>
        <v>0</v>
      </c>
      <c r="G137" t="b">
        <f t="shared" si="27"/>
        <v>0</v>
      </c>
      <c r="H137" s="5">
        <f t="shared" si="28"/>
        <v>2.0300862556798453E-3</v>
      </c>
      <c r="M137" s="6"/>
    </row>
    <row r="138" spans="1:13" x14ac:dyDescent="0.2">
      <c r="A138" s="9">
        <f t="shared" si="22"/>
        <v>0.68109412113100054</v>
      </c>
      <c r="B138">
        <f t="shared" si="21"/>
        <v>204.56313467927635</v>
      </c>
      <c r="C138">
        <f t="shared" si="23"/>
        <v>2.5566530414183188</v>
      </c>
      <c r="D138">
        <f t="shared" si="24"/>
        <v>0.41845674764017965</v>
      </c>
      <c r="E138" t="b">
        <f t="shared" si="25"/>
        <v>0</v>
      </c>
      <c r="F138" t="b">
        <f t="shared" si="26"/>
        <v>0</v>
      </c>
      <c r="G138" t="b">
        <f t="shared" si="27"/>
        <v>0</v>
      </c>
      <c r="H138" s="5">
        <f t="shared" si="28"/>
        <v>2.0456117290940799E-3</v>
      </c>
      <c r="M138" s="6"/>
    </row>
    <row r="139" spans="1:13" x14ac:dyDescent="0.2">
      <c r="A139" s="9">
        <f t="shared" si="22"/>
        <v>0.68723010420425279</v>
      </c>
      <c r="B139">
        <f t="shared" si="21"/>
        <v>206.10799507301658</v>
      </c>
      <c r="C139">
        <f t="shared" si="23"/>
        <v>2.5759608801958933</v>
      </c>
      <c r="D139">
        <f t="shared" si="24"/>
        <v>0.42480098243016162</v>
      </c>
      <c r="E139" t="b">
        <f t="shared" si="25"/>
        <v>0</v>
      </c>
      <c r="F139" t="b">
        <f t="shared" si="26"/>
        <v>0</v>
      </c>
      <c r="G139" t="b">
        <f t="shared" si="27"/>
        <v>0</v>
      </c>
      <c r="H139" s="5">
        <f t="shared" si="28"/>
        <v>2.0610601848786605E-3</v>
      </c>
      <c r="M139" s="6"/>
    </row>
    <row r="140" spans="1:13" x14ac:dyDescent="0.2">
      <c r="A140" s="9">
        <f t="shared" si="22"/>
        <v>0.69336608727750504</v>
      </c>
      <c r="B140">
        <f t="shared" si="21"/>
        <v>207.64509546567376</v>
      </c>
      <c r="C140">
        <f t="shared" si="23"/>
        <v>2.5951717336080371</v>
      </c>
      <c r="D140">
        <f t="shared" si="24"/>
        <v>0.43116072181868492</v>
      </c>
      <c r="E140" t="b">
        <f t="shared" si="25"/>
        <v>0</v>
      </c>
      <c r="F140" t="b">
        <f t="shared" si="26"/>
        <v>0</v>
      </c>
      <c r="G140" t="b">
        <f t="shared" si="27"/>
        <v>0</v>
      </c>
      <c r="H140" s="5">
        <f t="shared" si="28"/>
        <v>2.0764310413965976E-3</v>
      </c>
      <c r="M140" s="6"/>
    </row>
    <row r="141" spans="1:13" x14ac:dyDescent="0.2">
      <c r="A141" s="9">
        <f t="shared" si="22"/>
        <v>0.69950207035075729</v>
      </c>
      <c r="B141">
        <f t="shared" si="21"/>
        <v>209.17437798515653</v>
      </c>
      <c r="C141">
        <f t="shared" si="23"/>
        <v>2.614284878362851</v>
      </c>
      <c r="D141">
        <f t="shared" si="24"/>
        <v>0.43753500803368445</v>
      </c>
      <c r="E141" t="b">
        <f t="shared" si="25"/>
        <v>0</v>
      </c>
      <c r="F141" t="b">
        <f t="shared" si="26"/>
        <v>0</v>
      </c>
      <c r="G141" t="b">
        <f t="shared" si="27"/>
        <v>0</v>
      </c>
      <c r="H141" s="5">
        <f t="shared" si="28"/>
        <v>2.0917237199325287E-3</v>
      </c>
      <c r="M141" s="6"/>
    </row>
    <row r="142" spans="1:13" x14ac:dyDescent="0.2">
      <c r="A142" s="9">
        <f t="shared" si="22"/>
        <v>0.70563805342400954</v>
      </c>
      <c r="B142">
        <f t="shared" si="21"/>
        <v>210.6957850537178</v>
      </c>
      <c r="C142">
        <f t="shared" si="23"/>
        <v>2.6332995948471822</v>
      </c>
      <c r="D142">
        <f t="shared" si="24"/>
        <v>0.44392288111235351</v>
      </c>
      <c r="E142" t="b">
        <f t="shared" si="25"/>
        <v>0</v>
      </c>
      <c r="F142" t="b">
        <f t="shared" si="26"/>
        <v>0</v>
      </c>
      <c r="G142" t="b">
        <f t="shared" si="27"/>
        <v>0</v>
      </c>
      <c r="H142" s="5">
        <f t="shared" si="28"/>
        <v>2.1069376447145037E-3</v>
      </c>
      <c r="M142" s="6"/>
    </row>
    <row r="143" spans="1:13" x14ac:dyDescent="0.2">
      <c r="A143" s="9">
        <f t="shared" si="22"/>
        <v>0.71177403649726179</v>
      </c>
      <c r="B143">
        <f t="shared" si="21"/>
        <v>212.20925939012261</v>
      </c>
      <c r="C143">
        <f t="shared" si="23"/>
        <v>2.6522151671537202</v>
      </c>
      <c r="D143">
        <f t="shared" si="24"/>
        <v>0.45032337904571423</v>
      </c>
      <c r="E143" t="b">
        <f t="shared" si="25"/>
        <v>0</v>
      </c>
      <c r="F143" t="b">
        <f t="shared" si="26"/>
        <v>0</v>
      </c>
      <c r="G143" t="b">
        <f t="shared" si="27"/>
        <v>0</v>
      </c>
      <c r="H143" s="5">
        <f t="shared" si="28"/>
        <v>2.1220722429356668E-3</v>
      </c>
      <c r="M143" s="6"/>
    </row>
    <row r="144" spans="1:13" x14ac:dyDescent="0.2">
      <c r="A144" s="9">
        <f t="shared" si="22"/>
        <v>0.71791001957051404</v>
      </c>
      <c r="B144">
        <f t="shared" si="21"/>
        <v>213.7147440118047</v>
      </c>
      <c r="C144">
        <f t="shared" si="23"/>
        <v>2.6710308831079494</v>
      </c>
      <c r="D144">
        <f t="shared" si="24"/>
        <v>0.45673553792349469</v>
      </c>
      <c r="E144" t="b">
        <f t="shared" si="25"/>
        <v>0</v>
      </c>
      <c r="F144" t="b">
        <f t="shared" si="26"/>
        <v>0</v>
      </c>
      <c r="G144" t="b">
        <f t="shared" si="27"/>
        <v>0</v>
      </c>
      <c r="H144" s="5">
        <f t="shared" si="28"/>
        <v>2.1371269447758201E-3</v>
      </c>
      <c r="M144" s="6"/>
    </row>
    <row r="145" spans="1:13" x14ac:dyDescent="0.2">
      <c r="A145" s="9">
        <f t="shared" si="22"/>
        <v>0.72404600264376628</v>
      </c>
      <c r="B145">
        <f t="shared" si="21"/>
        <v>215.21218223701186</v>
      </c>
      <c r="C145">
        <f t="shared" si="23"/>
        <v>2.6897460342949624</v>
      </c>
      <c r="D145">
        <f t="shared" si="24"/>
        <v>0.46315839207929321</v>
      </c>
      <c r="E145" t="b">
        <f t="shared" si="25"/>
        <v>0</v>
      </c>
      <c r="F145" t="b">
        <f t="shared" si="26"/>
        <v>0</v>
      </c>
      <c r="G145" t="b">
        <f t="shared" si="27"/>
        <v>0</v>
      </c>
      <c r="H145" s="5">
        <f t="shared" si="28"/>
        <v>2.1521011834228776E-3</v>
      </c>
      <c r="M145" s="6"/>
    </row>
    <row r="146" spans="1:13" x14ac:dyDescent="0.2">
      <c r="A146" s="9">
        <f t="shared" si="22"/>
        <v>0.73018198571701853</v>
      </c>
      <c r="B146">
        <f t="shared" si="21"/>
        <v>216.70151768694018</v>
      </c>
      <c r="C146">
        <f t="shared" si="23"/>
        <v>2.7083599160861334</v>
      </c>
      <c r="D146">
        <f t="shared" si="24"/>
        <v>0.46959097423600737</v>
      </c>
      <c r="E146" t="b">
        <f t="shared" si="25"/>
        <v>0</v>
      </c>
      <c r="F146" t="b">
        <f t="shared" si="26"/>
        <v>0</v>
      </c>
      <c r="G146" t="b">
        <f t="shared" si="27"/>
        <v>0</v>
      </c>
      <c r="H146" s="5">
        <f t="shared" si="28"/>
        <v>2.1669943950942063E-3</v>
      </c>
      <c r="M146" s="6"/>
    </row>
    <row r="147" spans="1:13" x14ac:dyDescent="0.2">
      <c r="A147" s="9">
        <f t="shared" si="22"/>
        <v>0.73631796879027078</v>
      </c>
      <c r="B147">
        <f t="shared" si="21"/>
        <v>218.18269428785649</v>
      </c>
      <c r="C147">
        <f t="shared" si="23"/>
        <v>2.7268718276656445</v>
      </c>
      <c r="D147">
        <f t="shared" si="24"/>
        <v>0.47603231565150456</v>
      </c>
      <c r="E147" t="b">
        <f t="shared" si="25"/>
        <v>0</v>
      </c>
      <c r="F147" t="b">
        <f t="shared" si="26"/>
        <v>0</v>
      </c>
      <c r="G147" t="b">
        <f t="shared" si="27"/>
        <v>0</v>
      </c>
      <c r="H147" s="5">
        <f t="shared" si="28"/>
        <v>2.1818060190578522E-3</v>
      </c>
      <c r="M147" s="6"/>
    </row>
    <row r="148" spans="1:13" x14ac:dyDescent="0.2">
      <c r="A148" s="9">
        <f t="shared" si="22"/>
        <v>0.74245395186352303</v>
      </c>
      <c r="B148">
        <f t="shared" si="21"/>
        <v>219.65565627320981</v>
      </c>
      <c r="C148">
        <f t="shared" si="23"/>
        <v>2.7452810720568754</v>
      </c>
      <c r="D148">
        <f t="shared" si="24"/>
        <v>0.48248144626451483</v>
      </c>
      <c r="E148" t="b">
        <f t="shared" si="25"/>
        <v>0</v>
      </c>
      <c r="F148" t="b">
        <f t="shared" si="26"/>
        <v>0</v>
      </c>
      <c r="G148" t="b">
        <f t="shared" si="27"/>
        <v>0</v>
      </c>
      <c r="H148" s="5">
        <f t="shared" si="28"/>
        <v>2.1965354976536539E-3</v>
      </c>
      <c r="M148" s="6"/>
    </row>
    <row r="149" spans="1:13" x14ac:dyDescent="0.2">
      <c r="A149" s="9">
        <f t="shared" si="22"/>
        <v>0.74858993493677528</v>
      </c>
      <c r="B149">
        <f t="shared" si="21"/>
        <v>221.12034818573082</v>
      </c>
      <c r="C149">
        <f t="shared" si="23"/>
        <v>2.7635869561486435</v>
      </c>
      <c r="D149">
        <f t="shared" si="24"/>
        <v>0.48893739484072063</v>
      </c>
      <c r="E149" t="b">
        <f t="shared" si="25"/>
        <v>0</v>
      </c>
      <c r="F149" t="b">
        <f t="shared" si="26"/>
        <v>0</v>
      </c>
      <c r="G149" t="b">
        <f t="shared" si="27"/>
        <v>0</v>
      </c>
      <c r="H149" s="5">
        <f t="shared" si="28"/>
        <v>2.2111822763142357E-3</v>
      </c>
      <c r="M149" s="6"/>
    </row>
    <row r="150" spans="1:13" x14ac:dyDescent="0.2">
      <c r="A150" s="9">
        <f t="shared" si="22"/>
        <v>0.75472591801002753</v>
      </c>
      <c r="B150">
        <f t="shared" si="21"/>
        <v>222.5767148795197</v>
      </c>
      <c r="C150">
        <f t="shared" si="23"/>
        <v>2.7817887907212975</v>
      </c>
      <c r="D150">
        <f t="shared" si="24"/>
        <v>0.49539918911902381</v>
      </c>
      <c r="E150" t="b">
        <f t="shared" si="25"/>
        <v>0</v>
      </c>
      <c r="F150" t="b">
        <f t="shared" si="26"/>
        <v>0</v>
      </c>
      <c r="G150" t="b">
        <f t="shared" si="27"/>
        <v>0</v>
      </c>
      <c r="H150" s="5">
        <f t="shared" si="28"/>
        <v>2.2257458035858887E-3</v>
      </c>
      <c r="M150" s="6"/>
    </row>
    <row r="151" spans="1:13" x14ac:dyDescent="0.2">
      <c r="A151" s="9">
        <f t="shared" si="22"/>
        <v>0.76086190108327978</v>
      </c>
      <c r="B151">
        <f t="shared" si="21"/>
        <v>224.02470152212265</v>
      </c>
      <c r="C151">
        <f t="shared" si="23"/>
        <v>2.7998858904726682</v>
      </c>
      <c r="D151">
        <f t="shared" si="24"/>
        <v>0.50186585595796818</v>
      </c>
      <c r="E151" t="b">
        <f t="shared" si="25"/>
        <v>0</v>
      </c>
      <c r="F151" t="b">
        <f t="shared" si="26"/>
        <v>0</v>
      </c>
      <c r="G151" t="b">
        <f t="shared" si="27"/>
        <v>0</v>
      </c>
      <c r="H151" s="5">
        <f t="shared" si="28"/>
        <v>2.2402255311493339E-3</v>
      </c>
      <c r="M151" s="6"/>
    </row>
    <row r="152" spans="1:13" x14ac:dyDescent="0.2">
      <c r="A152" s="9">
        <f t="shared" si="22"/>
        <v>0.76699788415653203</v>
      </c>
      <c r="B152">
        <f t="shared" si="21"/>
        <v>225.46425359659619</v>
      </c>
      <c r="C152">
        <f t="shared" si="23"/>
        <v>2.8178775740438708</v>
      </c>
      <c r="D152">
        <f t="shared" si="24"/>
        <v>0.50833642148229319</v>
      </c>
      <c r="E152" t="b">
        <f t="shared" si="25"/>
        <v>0</v>
      </c>
      <c r="F152" t="b">
        <f t="shared" si="26"/>
        <v>0</v>
      </c>
      <c r="G152" t="b">
        <f t="shared" si="27"/>
        <v>0</v>
      </c>
      <c r="H152" s="5">
        <f t="shared" si="28"/>
        <v>2.2546209138403633E-3</v>
      </c>
      <c r="M152" s="6"/>
    </row>
    <row r="153" spans="1:13" x14ac:dyDescent="0.2">
      <c r="A153" s="9">
        <f t="shared" si="22"/>
        <v>0.77313386722978428</v>
      </c>
      <c r="B153">
        <f t="shared" si="21"/>
        <v>226.89531690355992</v>
      </c>
      <c r="C153">
        <f t="shared" si="23"/>
        <v>2.8357631640449594</v>
      </c>
      <c r="D153">
        <f t="shared" si="24"/>
        <v>0.51480991122959974</v>
      </c>
      <c r="E153" t="b">
        <f t="shared" si="25"/>
        <v>0</v>
      </c>
      <c r="F153" t="b">
        <f t="shared" si="26"/>
        <v>0</v>
      </c>
      <c r="G153" t="b">
        <f t="shared" si="27"/>
        <v>0</v>
      </c>
      <c r="H153" s="5">
        <f t="shared" si="28"/>
        <v>2.2689314096703711E-3</v>
      </c>
      <c r="M153" s="6"/>
    </row>
    <row r="154" spans="1:13" x14ac:dyDescent="0.2">
      <c r="A154" s="9">
        <f t="shared" si="22"/>
        <v>0.77926985030303653</v>
      </c>
      <c r="B154">
        <f t="shared" si="21"/>
        <v>228.31783756323668</v>
      </c>
      <c r="C154">
        <f t="shared" si="23"/>
        <v>2.8535419870804244</v>
      </c>
      <c r="D154">
        <f t="shared" si="24"/>
        <v>0.52128535029710221</v>
      </c>
      <c r="E154" t="b">
        <f t="shared" si="25"/>
        <v>0</v>
      </c>
      <c r="F154" t="b">
        <f t="shared" si="26"/>
        <v>0</v>
      </c>
      <c r="G154" t="b">
        <f t="shared" si="27"/>
        <v>0</v>
      </c>
      <c r="H154" s="5">
        <f t="shared" si="28"/>
        <v>2.2831564798467532E-3</v>
      </c>
      <c r="M154" s="6"/>
    </row>
    <row r="155" spans="1:13" x14ac:dyDescent="0.2">
      <c r="A155" s="9">
        <f t="shared" si="22"/>
        <v>0.78540583337628878</v>
      </c>
      <c r="B155">
        <f t="shared" ref="B155:B218" si="29">$B$10*SIN(A155)</f>
        <v>229.73176201748166</v>
      </c>
      <c r="C155">
        <f t="shared" si="23"/>
        <v>2.8712133737745558</v>
      </c>
      <c r="D155">
        <f t="shared" si="24"/>
        <v>660.13666924887525</v>
      </c>
      <c r="E155" t="b">
        <f t="shared" si="25"/>
        <v>1</v>
      </c>
      <c r="F155" t="b">
        <f t="shared" si="26"/>
        <v>0</v>
      </c>
      <c r="G155" t="b">
        <f t="shared" si="27"/>
        <v>1</v>
      </c>
      <c r="H155" s="5">
        <f t="shared" si="28"/>
        <v>2.8735106693633488</v>
      </c>
      <c r="M155" s="6"/>
    </row>
    <row r="156" spans="1:13" x14ac:dyDescent="0.2">
      <c r="A156" s="9">
        <f t="shared" ref="A156:A219" si="30">+A155+$B$25</f>
        <v>0.79154181644954102</v>
      </c>
      <c r="B156">
        <f t="shared" si="29"/>
        <v>231.13703703179863</v>
      </c>
      <c r="C156">
        <f t="shared" ref="C156:C219" si="31">1.414*(SIN(A156)*$B$9/$B$8)</f>
        <v>2.8887766587966377</v>
      </c>
      <c r="D156">
        <f t="shared" ref="D156:D219" si="32">B156*H156</f>
        <v>668.23751573633456</v>
      </c>
      <c r="E156" t="b">
        <f t="shared" ref="E156:E219" si="33">AND((A156&gt;$A$17),A156&lt;($B$17))</f>
        <v>1</v>
      </c>
      <c r="F156" t="b">
        <f t="shared" ref="F156:F219" si="34">AND((A156&gt;($A$17+3.1416)),A156&lt;($B$17+3.1416))</f>
        <v>0</v>
      </c>
      <c r="G156" t="b">
        <f t="shared" ref="G156:G219" si="35">OR(E156=TRUE,F156=TRUE)</f>
        <v>1</v>
      </c>
      <c r="H156" s="5">
        <f t="shared" ref="H156:H219" si="36">IF(+G156=TRUE,C156,0)+(SIN(A156)*1.4142*$B$9/$B$7)</f>
        <v>2.8910880070008074</v>
      </c>
      <c r="M156" s="6"/>
    </row>
    <row r="157" spans="1:13" x14ac:dyDescent="0.2">
      <c r="A157" s="9">
        <f t="shared" si="30"/>
        <v>0.79767779952279327</v>
      </c>
      <c r="B157">
        <f t="shared" si="29"/>
        <v>232.53360969734405</v>
      </c>
      <c r="C157">
        <f t="shared" si="31"/>
        <v>2.9062311808859991</v>
      </c>
      <c r="D157">
        <f t="shared" si="32"/>
        <v>676.33714071726683</v>
      </c>
      <c r="E157" t="b">
        <f t="shared" si="33"/>
        <v>1</v>
      </c>
      <c r="F157" t="b">
        <f t="shared" si="34"/>
        <v>0</v>
      </c>
      <c r="G157" t="b">
        <f t="shared" si="35"/>
        <v>1</v>
      </c>
      <c r="H157" s="5">
        <f t="shared" si="36"/>
        <v>2.9085564946828923</v>
      </c>
      <c r="M157" s="6"/>
    </row>
    <row r="158" spans="1:13" x14ac:dyDescent="0.2">
      <c r="A158" s="9">
        <f t="shared" si="30"/>
        <v>0.80381378259604552</v>
      </c>
      <c r="B158">
        <f t="shared" si="29"/>
        <v>233.92142743291961</v>
      </c>
      <c r="C158">
        <f t="shared" si="31"/>
        <v>2.9235762828769154</v>
      </c>
      <c r="D158">
        <f t="shared" si="32"/>
        <v>684.43432439412004</v>
      </c>
      <c r="E158" t="b">
        <f t="shared" si="33"/>
        <v>1</v>
      </c>
      <c r="F158" t="b">
        <f t="shared" si="34"/>
        <v>0</v>
      </c>
      <c r="G158" t="b">
        <f t="shared" si="35"/>
        <v>1</v>
      </c>
      <c r="H158" s="5">
        <f t="shared" si="36"/>
        <v>2.9259154747180722</v>
      </c>
      <c r="M158" s="6"/>
    </row>
    <row r="159" spans="1:13" x14ac:dyDescent="0.2">
      <c r="A159" s="9">
        <f t="shared" si="30"/>
        <v>0.80994976566929777</v>
      </c>
      <c r="B159">
        <f t="shared" si="29"/>
        <v>235.30043798695135</v>
      </c>
      <c r="C159">
        <f t="shared" si="31"/>
        <v>2.9408113117233441</v>
      </c>
      <c r="D159">
        <f t="shared" si="32"/>
        <v>692.52784733699912</v>
      </c>
      <c r="E159" t="b">
        <f t="shared" si="33"/>
        <v>1</v>
      </c>
      <c r="F159" t="b">
        <f t="shared" si="34"/>
        <v>0</v>
      </c>
      <c r="G159" t="b">
        <f t="shared" si="35"/>
        <v>1</v>
      </c>
      <c r="H159" s="5">
        <f t="shared" si="36"/>
        <v>2.9431642935377935</v>
      </c>
      <c r="M159" s="6"/>
    </row>
    <row r="160" spans="1:13" x14ac:dyDescent="0.2">
      <c r="A160" s="9">
        <f t="shared" si="30"/>
        <v>0.81608574874255002</v>
      </c>
      <c r="B160">
        <f t="shared" si="29"/>
        <v>236.67058943945727</v>
      </c>
      <c r="C160">
        <f t="shared" si="31"/>
        <v>2.9579356185235164</v>
      </c>
      <c r="D160">
        <f t="shared" si="32"/>
        <v>700.61649066731309</v>
      </c>
      <c r="E160" t="b">
        <f t="shared" si="33"/>
        <v>1</v>
      </c>
      <c r="F160" t="b">
        <f t="shared" si="34"/>
        <v>0</v>
      </c>
      <c r="G160" t="b">
        <f t="shared" si="35"/>
        <v>1</v>
      </c>
      <c r="H160" s="5">
        <f t="shared" si="36"/>
        <v>2.9603023017210925</v>
      </c>
      <c r="M160" s="6"/>
    </row>
    <row r="161" spans="1:13" x14ac:dyDescent="0.2">
      <c r="A161" s="9">
        <f t="shared" si="30"/>
        <v>0.82222173181580227</v>
      </c>
      <c r="B161">
        <f t="shared" si="29"/>
        <v>238.03183020400209</v>
      </c>
      <c r="C161">
        <f t="shared" si="31"/>
        <v>2.9749485585443689</v>
      </c>
      <c r="D161">
        <f t="shared" si="32"/>
        <v>708.69903624133792</v>
      </c>
      <c r="E161" t="b">
        <f t="shared" si="33"/>
        <v>1</v>
      </c>
      <c r="F161" t="b">
        <f t="shared" si="34"/>
        <v>0</v>
      </c>
      <c r="G161" t="b">
        <f t="shared" si="35"/>
        <v>1</v>
      </c>
      <c r="H161" s="5">
        <f t="shared" si="36"/>
        <v>2.977328854019047</v>
      </c>
      <c r="M161" s="6"/>
    </row>
    <row r="162" spans="1:13" x14ac:dyDescent="0.2">
      <c r="A162" s="9">
        <f t="shared" si="30"/>
        <v>0.82835771488905452</v>
      </c>
      <c r="B162">
        <f t="shared" si="29"/>
        <v>239.3841090296394</v>
      </c>
      <c r="C162">
        <f t="shared" si="31"/>
        <v>2.9918494912458145</v>
      </c>
      <c r="D162">
        <f t="shared" si="32"/>
        <v>716.77426683366627</v>
      </c>
      <c r="E162" t="b">
        <f t="shared" si="33"/>
        <v>1</v>
      </c>
      <c r="F162" t="b">
        <f t="shared" si="34"/>
        <v>0</v>
      </c>
      <c r="G162" t="b">
        <f t="shared" si="35"/>
        <v>1</v>
      </c>
      <c r="H162" s="5">
        <f t="shared" si="36"/>
        <v>2.9942433093790646</v>
      </c>
      <c r="M162" s="6"/>
    </row>
    <row r="163" spans="1:13" x14ac:dyDescent="0.2">
      <c r="A163" s="9">
        <f t="shared" si="30"/>
        <v>0.83449369796230677</v>
      </c>
      <c r="B163">
        <f t="shared" si="29"/>
        <v>240.72737500284134</v>
      </c>
      <c r="C163">
        <f t="shared" si="31"/>
        <v>3.0086377803048623</v>
      </c>
      <c r="D163">
        <f t="shared" si="32"/>
        <v>724.84096632052251</v>
      </c>
      <c r="E163" t="b">
        <f t="shared" si="33"/>
        <v>1</v>
      </c>
      <c r="F163" t="b">
        <f t="shared" si="34"/>
        <v>0</v>
      </c>
      <c r="G163" t="b">
        <f t="shared" si="35"/>
        <v>1</v>
      </c>
      <c r="H163" s="5">
        <f t="shared" si="36"/>
        <v>3.0110450309690249</v>
      </c>
      <c r="M163" s="6"/>
    </row>
    <row r="164" spans="1:13" x14ac:dyDescent="0.2">
      <c r="A164" s="9">
        <f t="shared" si="30"/>
        <v>0.84062968103555902</v>
      </c>
      <c r="B164">
        <f t="shared" si="29"/>
        <v>242.06157754941543</v>
      </c>
      <c r="C164">
        <f t="shared" si="31"/>
        <v>3.0253127936395705</v>
      </c>
      <c r="D164">
        <f t="shared" si="32"/>
        <v>732.89791986290754</v>
      </c>
      <c r="E164" t="b">
        <f t="shared" si="33"/>
        <v>1</v>
      </c>
      <c r="F164" t="b">
        <f t="shared" si="34"/>
        <v>0</v>
      </c>
      <c r="G164" t="b">
        <f t="shared" si="35"/>
        <v>1</v>
      </c>
      <c r="H164" s="5">
        <f t="shared" si="36"/>
        <v>3.0277333862012479</v>
      </c>
      <c r="M164" s="6"/>
    </row>
    <row r="165" spans="1:13" x14ac:dyDescent="0.2">
      <c r="A165" s="9">
        <f t="shared" si="30"/>
        <v>0.84676566410881127</v>
      </c>
      <c r="B165">
        <f t="shared" si="29"/>
        <v>243.38666643640883</v>
      </c>
      <c r="C165">
        <f t="shared" si="31"/>
        <v>3.0418739034328519</v>
      </c>
      <c r="D165">
        <f t="shared" si="32"/>
        <v>740.94391408955653</v>
      </c>
      <c r="E165" t="b">
        <f t="shared" si="33"/>
        <v>1</v>
      </c>
      <c r="F165" t="b">
        <f t="shared" si="34"/>
        <v>0</v>
      </c>
      <c r="G165" t="b">
        <f t="shared" si="35"/>
        <v>1</v>
      </c>
      <c r="H165" s="5">
        <f t="shared" si="36"/>
        <v>3.0443077467563229</v>
      </c>
      <c r="M165" s="6"/>
    </row>
    <row r="166" spans="1:13" x14ac:dyDescent="0.2">
      <c r="A166" s="9">
        <f t="shared" si="30"/>
        <v>0.85290164718206352</v>
      </c>
      <c r="B166">
        <f t="shared" si="29"/>
        <v>244.70259177399942</v>
      </c>
      <c r="C166">
        <f t="shared" si="31"/>
        <v>3.058320486156104</v>
      </c>
      <c r="D166">
        <f t="shared" si="32"/>
        <v>748.97773727966774</v>
      </c>
      <c r="E166" t="b">
        <f t="shared" si="33"/>
        <v>1</v>
      </c>
      <c r="F166" t="b">
        <f t="shared" si="34"/>
        <v>0</v>
      </c>
      <c r="G166" t="b">
        <f t="shared" si="35"/>
        <v>1</v>
      </c>
      <c r="H166" s="5">
        <f t="shared" si="36"/>
        <v>3.0607674886067531</v>
      </c>
      <c r="M166" s="6"/>
    </row>
    <row r="167" spans="1:13" x14ac:dyDescent="0.2">
      <c r="A167" s="9">
        <f t="shared" si="30"/>
        <v>0.85903763025531577</v>
      </c>
      <c r="B167">
        <f t="shared" si="29"/>
        <v>246.0093040173744</v>
      </c>
      <c r="C167">
        <f t="shared" si="31"/>
        <v>3.0746519225926887</v>
      </c>
      <c r="D167">
        <f t="shared" si="32"/>
        <v>756.99817954538946</v>
      </c>
      <c r="E167" t="b">
        <f t="shared" si="33"/>
        <v>1</v>
      </c>
      <c r="F167" t="b">
        <f t="shared" si="34"/>
        <v>0</v>
      </c>
      <c r="G167" t="b">
        <f t="shared" si="35"/>
        <v>1</v>
      </c>
      <c r="H167" s="5">
        <f t="shared" si="36"/>
        <v>3.0771119920404573</v>
      </c>
      <c r="M167" s="6"/>
    </row>
    <row r="168" spans="1:13" x14ac:dyDescent="0.2">
      <c r="A168" s="9">
        <f t="shared" si="30"/>
        <v>0.86517361332856801</v>
      </c>
      <c r="B168">
        <f t="shared" si="29"/>
        <v>247.30675396859547</v>
      </c>
      <c r="C168">
        <f t="shared" si="31"/>
        <v>3.090867597861247</v>
      </c>
      <c r="D168">
        <f t="shared" si="32"/>
        <v>765.0040330140273</v>
      </c>
      <c r="E168" t="b">
        <f t="shared" si="33"/>
        <v>1</v>
      </c>
      <c r="F168" t="b">
        <f t="shared" si="34"/>
        <v>0</v>
      </c>
      <c r="G168" t="b">
        <f t="shared" si="35"/>
        <v>1</v>
      </c>
      <c r="H168" s="5">
        <f t="shared" si="36"/>
        <v>3.0933406416841014</v>
      </c>
      <c r="M168" s="6"/>
    </row>
    <row r="169" spans="1:13" x14ac:dyDescent="0.2">
      <c r="A169" s="9">
        <f t="shared" si="30"/>
        <v>0.87130959640182026</v>
      </c>
      <c r="B169">
        <f t="shared" si="29"/>
        <v>248.5948927784512</v>
      </c>
      <c r="C169">
        <f t="shared" si="31"/>
        <v>3.1069669014388439</v>
      </c>
      <c r="D169">
        <f t="shared" si="32"/>
        <v>772.99409200994864</v>
      </c>
      <c r="E169" t="b">
        <f t="shared" si="33"/>
        <v>1</v>
      </c>
      <c r="F169" t="b">
        <f t="shared" si="34"/>
        <v>0</v>
      </c>
      <c r="G169" t="b">
        <f t="shared" si="35"/>
        <v>1</v>
      </c>
      <c r="H169" s="5">
        <f t="shared" si="36"/>
        <v>3.109452826526264</v>
      </c>
      <c r="M169" s="6"/>
    </row>
    <row r="170" spans="1:13" x14ac:dyDescent="0.2">
      <c r="A170" s="9">
        <f t="shared" si="30"/>
        <v>0.87744557947507251</v>
      </c>
      <c r="B170">
        <f t="shared" si="29"/>
        <v>249.87367194829619</v>
      </c>
      <c r="C170">
        <f t="shared" si="31"/>
        <v>3.1229492271839616</v>
      </c>
      <c r="D170">
        <f t="shared" si="32"/>
        <v>780.96715323615672</v>
      </c>
      <c r="E170" t="b">
        <f t="shared" si="33"/>
        <v>1</v>
      </c>
      <c r="F170" t="b">
        <f t="shared" si="34"/>
        <v>0</v>
      </c>
      <c r="G170" t="b">
        <f t="shared" si="35"/>
        <v>1</v>
      </c>
      <c r="H170" s="5">
        <f t="shared" si="36"/>
        <v>3.1254479399404445</v>
      </c>
      <c r="M170" s="6"/>
    </row>
    <row r="171" spans="1:13" x14ac:dyDescent="0.2">
      <c r="A171" s="9">
        <f t="shared" si="30"/>
        <v>0.88358156254832476</v>
      </c>
      <c r="B171">
        <f t="shared" si="29"/>
        <v>251.14304333187718</v>
      </c>
      <c r="C171">
        <f t="shared" si="31"/>
        <v>3.1388139733593166</v>
      </c>
      <c r="D171">
        <f t="shared" si="32"/>
        <v>788.92201595550716</v>
      </c>
      <c r="E171" t="b">
        <f t="shared" si="33"/>
        <v>1</v>
      </c>
      <c r="F171" t="b">
        <f t="shared" si="34"/>
        <v>0</v>
      </c>
      <c r="G171" t="b">
        <f t="shared" si="35"/>
        <v>1</v>
      </c>
      <c r="H171" s="5">
        <f t="shared" si="36"/>
        <v>3.1413253797079022</v>
      </c>
      <c r="M171" s="6"/>
    </row>
    <row r="172" spans="1:13" x14ac:dyDescent="0.2">
      <c r="A172" s="9">
        <f t="shared" si="30"/>
        <v>0.88971754562157701</v>
      </c>
      <c r="B172">
        <f t="shared" si="29"/>
        <v>252.40295913714553</v>
      </c>
      <c r="C172">
        <f t="shared" si="31"/>
        <v>3.154560542654516</v>
      </c>
      <c r="D172">
        <f t="shared" si="32"/>
        <v>796.85748217153639</v>
      </c>
      <c r="E172" t="b">
        <f t="shared" si="33"/>
        <v>1</v>
      </c>
      <c r="F172" t="b">
        <f t="shared" si="34"/>
        <v>0</v>
      </c>
      <c r="G172" t="b">
        <f t="shared" si="35"/>
        <v>1</v>
      </c>
      <c r="H172" s="5">
        <f t="shared" si="36"/>
        <v>3.1570845480403276</v>
      </c>
      <c r="M172" s="6"/>
    </row>
    <row r="173" spans="1:13" x14ac:dyDescent="0.2">
      <c r="A173" s="9">
        <f t="shared" si="30"/>
        <v>0.89585352869482926</v>
      </c>
      <c r="B173">
        <f t="shared" si="29"/>
        <v>253.65337192805683</v>
      </c>
      <c r="C173">
        <f t="shared" si="31"/>
        <v>3.1701883422085455</v>
      </c>
      <c r="D173">
        <f t="shared" si="32"/>
        <v>804.77235680888009</v>
      </c>
      <c r="E173" t="b">
        <f t="shared" si="33"/>
        <v>1</v>
      </c>
      <c r="F173" t="b">
        <f t="shared" si="34"/>
        <v>0</v>
      </c>
      <c r="G173" t="b">
        <f t="shared" si="35"/>
        <v>1</v>
      </c>
      <c r="H173" s="5">
        <f t="shared" si="36"/>
        <v>3.172724851602351</v>
      </c>
      <c r="M173" s="6"/>
    </row>
    <row r="174" spans="1:13" x14ac:dyDescent="0.2">
      <c r="A174" s="9">
        <f t="shared" si="30"/>
        <v>0.90198951176808151</v>
      </c>
      <c r="B174">
        <f t="shared" si="29"/>
        <v>254.89423462635679</v>
      </c>
      <c r="C174">
        <f t="shared" si="31"/>
        <v>3.1856967836320949</v>
      </c>
      <c r="D174">
        <f t="shared" si="32"/>
        <v>812.66544789325133</v>
      </c>
      <c r="E174" t="b">
        <f t="shared" si="33"/>
        <v>1</v>
      </c>
      <c r="F174" t="b">
        <f t="shared" si="34"/>
        <v>0</v>
      </c>
      <c r="G174" t="b">
        <f t="shared" si="35"/>
        <v>1</v>
      </c>
      <c r="H174" s="5">
        <f t="shared" si="36"/>
        <v>3.1882457015338841</v>
      </c>
      <c r="M174" s="6"/>
    </row>
    <row r="175" spans="1:13" x14ac:dyDescent="0.2">
      <c r="A175" s="9">
        <f t="shared" si="30"/>
        <v>0.90812549484133376</v>
      </c>
      <c r="B175">
        <f t="shared" si="29"/>
        <v>256.12550051335364</v>
      </c>
      <c r="C175">
        <f t="shared" si="31"/>
        <v>3.2010852830297041</v>
      </c>
      <c r="D175">
        <f t="shared" si="32"/>
        <v>820.5355667309492</v>
      </c>
      <c r="E175" t="b">
        <f t="shared" si="33"/>
        <v>1</v>
      </c>
      <c r="F175" t="b">
        <f t="shared" si="34"/>
        <v>0</v>
      </c>
      <c r="G175" t="b">
        <f t="shared" si="35"/>
        <v>1</v>
      </c>
      <c r="H175" s="5">
        <f t="shared" si="36"/>
        <v>3.2036465134722842</v>
      </c>
      <c r="M175" s="6"/>
    </row>
    <row r="176" spans="1:13" x14ac:dyDescent="0.2">
      <c r="A176" s="9">
        <f t="shared" si="30"/>
        <v>0.91426147791458601</v>
      </c>
      <c r="B176">
        <f t="shared" si="29"/>
        <v>257.34712323167724</v>
      </c>
      <c r="C176">
        <f t="shared" si="31"/>
        <v>3.2163532610217529</v>
      </c>
      <c r="D176">
        <f t="shared" si="32"/>
        <v>828.38152808787652</v>
      </c>
      <c r="E176" t="b">
        <f t="shared" si="33"/>
        <v>1</v>
      </c>
      <c r="F176" t="b">
        <f t="shared" si="34"/>
        <v>0</v>
      </c>
      <c r="G176" t="b">
        <f t="shared" si="35"/>
        <v>1</v>
      </c>
      <c r="H176" s="5">
        <f t="shared" si="36"/>
        <v>3.2189267075743624</v>
      </c>
      <c r="M176" s="6"/>
    </row>
    <row r="177" spans="1:13" x14ac:dyDescent="0.2">
      <c r="A177" s="9">
        <f t="shared" si="30"/>
        <v>0.92039746098783826</v>
      </c>
      <c r="B177">
        <f t="shared" si="29"/>
        <v>258.55905678702442</v>
      </c>
      <c r="C177">
        <f t="shared" si="31"/>
        <v>3.2315001427662726</v>
      </c>
      <c r="D177">
        <f t="shared" si="32"/>
        <v>836.20215036803518</v>
      </c>
      <c r="E177" t="b">
        <f t="shared" si="33"/>
        <v>1</v>
      </c>
      <c r="F177" t="b">
        <f t="shared" si="34"/>
        <v>0</v>
      </c>
      <c r="G177" t="b">
        <f t="shared" si="35"/>
        <v>1</v>
      </c>
      <c r="H177" s="5">
        <f t="shared" si="36"/>
        <v>3.2340857085382102</v>
      </c>
      <c r="M177" s="6"/>
    </row>
    <row r="178" spans="1:13" x14ac:dyDescent="0.2">
      <c r="A178" s="9">
        <f t="shared" si="30"/>
        <v>0.92653344406109051</v>
      </c>
      <c r="B178">
        <f t="shared" si="29"/>
        <v>259.76125554989056</v>
      </c>
      <c r="C178">
        <f t="shared" si="31"/>
        <v>3.2465253579805879</v>
      </c>
      <c r="D178">
        <f t="shared" si="32"/>
        <v>843.99625579147323</v>
      </c>
      <c r="E178" t="b">
        <f t="shared" si="33"/>
        <v>1</v>
      </c>
      <c r="F178" t="b">
        <f t="shared" si="34"/>
        <v>0</v>
      </c>
      <c r="G178" t="b">
        <f t="shared" si="35"/>
        <v>1</v>
      </c>
      <c r="H178" s="5">
        <f t="shared" si="36"/>
        <v>3.2491229456248631</v>
      </c>
      <c r="M178" s="6"/>
    </row>
    <row r="179" spans="1:13" x14ac:dyDescent="0.2">
      <c r="A179" s="9">
        <f t="shared" si="30"/>
        <v>0.93266942713434275</v>
      </c>
      <c r="B179">
        <f t="shared" si="29"/>
        <v>260.95367425728779</v>
      </c>
      <c r="C179">
        <f t="shared" si="31"/>
        <v>3.26142834096279</v>
      </c>
      <c r="D179">
        <f t="shared" si="32"/>
        <v>851.76267057165785</v>
      </c>
      <c r="E179" t="b">
        <f t="shared" si="33"/>
        <v>1</v>
      </c>
      <c r="F179" t="b">
        <f t="shared" si="34"/>
        <v>0</v>
      </c>
      <c r="G179" t="b">
        <f t="shared" si="35"/>
        <v>1</v>
      </c>
      <c r="H179" s="5">
        <f t="shared" si="36"/>
        <v>3.2640378526797855</v>
      </c>
      <c r="M179" s="6"/>
    </row>
    <row r="180" spans="1:13" x14ac:dyDescent="0.2">
      <c r="A180" s="9">
        <f t="shared" si="30"/>
        <v>0.938805410207595</v>
      </c>
      <c r="B180">
        <f t="shared" si="29"/>
        <v>262.13626801444877</v>
      </c>
      <c r="C180">
        <f t="shared" si="31"/>
        <v>3.2762085306130335</v>
      </c>
      <c r="D180">
        <f t="shared" si="32"/>
        <v>859.5002250922463</v>
      </c>
      <c r="E180" t="b">
        <f t="shared" si="33"/>
        <v>1</v>
      </c>
      <c r="F180" t="b">
        <f t="shared" si="34"/>
        <v>0</v>
      </c>
      <c r="G180" t="b">
        <f t="shared" si="35"/>
        <v>1</v>
      </c>
      <c r="H180" s="5">
        <f t="shared" si="36"/>
        <v>3.2788298681541894</v>
      </c>
      <c r="M180" s="6"/>
    </row>
    <row r="181" spans="1:13" x14ac:dyDescent="0.2">
      <c r="A181" s="9">
        <f t="shared" si="30"/>
        <v>0.94494139328084725</v>
      </c>
      <c r="B181">
        <f t="shared" si="29"/>
        <v>263.30899229651737</v>
      </c>
      <c r="C181">
        <f t="shared" si="31"/>
        <v>3.2908653704546631</v>
      </c>
      <c r="D181">
        <f t="shared" si="32"/>
        <v>867.20775408322993</v>
      </c>
      <c r="E181" t="b">
        <f t="shared" si="33"/>
        <v>1</v>
      </c>
      <c r="F181" t="b">
        <f t="shared" si="34"/>
        <v>0</v>
      </c>
      <c r="G181" t="b">
        <f t="shared" si="35"/>
        <v>1</v>
      </c>
      <c r="H181" s="5">
        <f t="shared" si="36"/>
        <v>3.2934984351261747</v>
      </c>
      <c r="M181" s="6"/>
    </row>
    <row r="182" spans="1:13" x14ac:dyDescent="0.2">
      <c r="A182" s="9">
        <f t="shared" si="30"/>
        <v>0.9510773763540995</v>
      </c>
      <c r="B182">
        <f t="shared" si="29"/>
        <v>264.47180295022491</v>
      </c>
      <c r="C182">
        <f t="shared" si="31"/>
        <v>3.3053983086551657</v>
      </c>
      <c r="D182">
        <f t="shared" si="32"/>
        <v>874.88409679642336</v>
      </c>
      <c r="E182" t="b">
        <f t="shared" si="33"/>
        <v>1</v>
      </c>
      <c r="F182" t="b">
        <f t="shared" si="34"/>
        <v>0</v>
      </c>
      <c r="G182" t="b">
        <f t="shared" si="35"/>
        <v>1</v>
      </c>
      <c r="H182" s="5">
        <f t="shared" si="36"/>
        <v>3.3080430013217006</v>
      </c>
      <c r="M182" s="6"/>
    </row>
    <row r="183" spans="1:13" x14ac:dyDescent="0.2">
      <c r="A183" s="9">
        <f t="shared" si="30"/>
        <v>0.95721335942735175</v>
      </c>
      <c r="B183">
        <f t="shared" si="29"/>
        <v>265.62465619555235</v>
      </c>
      <c r="C183">
        <f t="shared" si="31"/>
        <v>3.3198067980469439</v>
      </c>
      <c r="D183">
        <f t="shared" si="32"/>
        <v>882.52809718027027</v>
      </c>
      <c r="E183" t="b">
        <f t="shared" si="33"/>
        <v>1</v>
      </c>
      <c r="F183" t="b">
        <f t="shared" si="34"/>
        <v>0</v>
      </c>
      <c r="G183" t="b">
        <f t="shared" si="35"/>
        <v>1</v>
      </c>
      <c r="H183" s="5">
        <f t="shared" si="36"/>
        <v>3.3224630191353728</v>
      </c>
      <c r="M183" s="6"/>
    </row>
    <row r="184" spans="1:13" x14ac:dyDescent="0.2">
      <c r="A184" s="9">
        <f t="shared" si="30"/>
        <v>0.963349342500604</v>
      </c>
      <c r="B184">
        <f t="shared" si="29"/>
        <v>266.76750862737885</v>
      </c>
      <c r="C184">
        <f t="shared" si="31"/>
        <v>3.334090296147922</v>
      </c>
      <c r="D184">
        <f t="shared" si="32"/>
        <v>890.13860405394644</v>
      </c>
      <c r="E184" t="b">
        <f t="shared" si="33"/>
        <v>1</v>
      </c>
      <c r="F184" t="b">
        <f t="shared" si="34"/>
        <v>0</v>
      </c>
      <c r="G184" t="b">
        <f t="shared" si="35"/>
        <v>1</v>
      </c>
      <c r="H184" s="5">
        <f t="shared" si="36"/>
        <v>3.336757945651069</v>
      </c>
      <c r="M184" s="6"/>
    </row>
    <row r="185" spans="1:13" x14ac:dyDescent="0.2">
      <c r="A185" s="9">
        <f t="shared" si="30"/>
        <v>0.96948532557385625</v>
      </c>
      <c r="B185">
        <f t="shared" si="29"/>
        <v>267.90031721711591</v>
      </c>
      <c r="C185">
        <f t="shared" si="31"/>
        <v>3.3482482651819656</v>
      </c>
      <c r="D185">
        <f t="shared" si="32"/>
        <v>897.71447128072532</v>
      </c>
      <c r="E185" t="b">
        <f t="shared" si="33"/>
        <v>1</v>
      </c>
      <c r="F185" t="b">
        <f t="shared" si="34"/>
        <v>0</v>
      </c>
      <c r="G185" t="b">
        <f t="shared" si="35"/>
        <v>1</v>
      </c>
      <c r="H185" s="5">
        <f t="shared" si="36"/>
        <v>3.3509272426623733</v>
      </c>
      <c r="M185" s="6"/>
    </row>
    <row r="186" spans="1:13" x14ac:dyDescent="0.2">
      <c r="A186" s="9">
        <f t="shared" si="30"/>
        <v>0.9756213086471085</v>
      </c>
      <c r="B186">
        <f t="shared" si="29"/>
        <v>269.02303931432743</v>
      </c>
      <c r="C186">
        <f t="shared" si="31"/>
        <v>3.3622801720991324</v>
      </c>
      <c r="D186">
        <f t="shared" si="32"/>
        <v>905.25455794058587</v>
      </c>
      <c r="E186" t="b">
        <f t="shared" si="33"/>
        <v>1</v>
      </c>
      <c r="F186" t="b">
        <f t="shared" si="34"/>
        <v>0</v>
      </c>
      <c r="G186" t="b">
        <f t="shared" si="35"/>
        <v>1</v>
      </c>
      <c r="H186" s="5">
        <f t="shared" si="36"/>
        <v>3.3649703766928427</v>
      </c>
      <c r="M186" s="6"/>
    </row>
    <row r="187" spans="1:13" x14ac:dyDescent="0.2">
      <c r="A187" s="9">
        <f t="shared" si="30"/>
        <v>0.98175729172036075</v>
      </c>
      <c r="B187">
        <f t="shared" si="29"/>
        <v>270.13563264833533</v>
      </c>
      <c r="C187">
        <f t="shared" si="31"/>
        <v>3.3761854885957381</v>
      </c>
      <c r="D187">
        <f t="shared" si="32"/>
        <v>912.75772850203282</v>
      </c>
      <c r="E187" t="b">
        <f t="shared" si="33"/>
        <v>1</v>
      </c>
      <c r="F187" t="b">
        <f t="shared" si="34"/>
        <v>0</v>
      </c>
      <c r="G187" t="b">
        <f t="shared" si="35"/>
        <v>1</v>
      </c>
      <c r="H187" s="5">
        <f t="shared" si="36"/>
        <v>3.3788868190160901</v>
      </c>
      <c r="M187" s="6"/>
    </row>
    <row r="188" spans="1:13" x14ac:dyDescent="0.2">
      <c r="A188" s="9">
        <f t="shared" si="30"/>
        <v>0.987893274793613</v>
      </c>
      <c r="B188">
        <f t="shared" si="29"/>
        <v>271.2380553298114</v>
      </c>
      <c r="C188">
        <f t="shared" si="31"/>
        <v>3.389963691134251</v>
      </c>
      <c r="D188">
        <f t="shared" si="32"/>
        <v>920.22285299310988</v>
      </c>
      <c r="E188" t="b">
        <f t="shared" si="33"/>
        <v>1</v>
      </c>
      <c r="F188" t="b">
        <f t="shared" si="34"/>
        <v>0</v>
      </c>
      <c r="G188" t="b">
        <f t="shared" si="35"/>
        <v>1</v>
      </c>
      <c r="H188" s="5">
        <f t="shared" si="36"/>
        <v>3.392676045675695</v>
      </c>
      <c r="M188" s="6"/>
    </row>
    <row r="189" spans="1:13" x14ac:dyDescent="0.2">
      <c r="A189" s="9">
        <f t="shared" si="30"/>
        <v>0.99402925786686525</v>
      </c>
      <c r="B189">
        <f t="shared" si="29"/>
        <v>272.33026585235399</v>
      </c>
      <c r="C189">
        <f t="shared" si="31"/>
        <v>3.4036142609630025</v>
      </c>
      <c r="D189">
        <f t="shared" si="32"/>
        <v>927.64880717156996</v>
      </c>
      <c r="E189" t="b">
        <f t="shared" si="33"/>
        <v>1</v>
      </c>
      <c r="F189" t="b">
        <f t="shared" si="34"/>
        <v>0</v>
      </c>
      <c r="G189" t="b">
        <f t="shared" si="35"/>
        <v>1</v>
      </c>
      <c r="H189" s="5">
        <f t="shared" si="36"/>
        <v>3.4063375375049283</v>
      </c>
      <c r="M189" s="6"/>
    </row>
    <row r="190" spans="1:13" x14ac:dyDescent="0.2">
      <c r="A190" s="9">
        <f t="shared" si="30"/>
        <v>1.0001652409401176</v>
      </c>
      <c r="B190">
        <f t="shared" si="29"/>
        <v>273.41222309405117</v>
      </c>
      <c r="C190">
        <f t="shared" si="31"/>
        <v>3.417136684135714</v>
      </c>
      <c r="D190">
        <f t="shared" si="32"/>
        <v>935.03447269418598</v>
      </c>
      <c r="E190" t="b">
        <f t="shared" si="33"/>
        <v>1</v>
      </c>
      <c r="F190" t="b">
        <f t="shared" si="34"/>
        <v>0</v>
      </c>
      <c r="G190" t="b">
        <f t="shared" si="35"/>
        <v>1</v>
      </c>
      <c r="H190" s="5">
        <f t="shared" si="36"/>
        <v>3.4198707801462964</v>
      </c>
      <c r="M190" s="6"/>
    </row>
    <row r="191" spans="1:13" x14ac:dyDescent="0.2">
      <c r="A191" s="9">
        <f t="shared" si="30"/>
        <v>1.00630122401337</v>
      </c>
      <c r="B191">
        <f t="shared" si="29"/>
        <v>274.48388631902873</v>
      </c>
      <c r="C191">
        <f t="shared" si="31"/>
        <v>3.4305304515308541</v>
      </c>
      <c r="D191">
        <f t="shared" si="32"/>
        <v>942.378737285174</v>
      </c>
      <c r="E191" t="b">
        <f t="shared" si="33"/>
        <v>1</v>
      </c>
      <c r="F191" t="b">
        <f t="shared" si="34"/>
        <v>0</v>
      </c>
      <c r="G191" t="b">
        <f t="shared" si="35"/>
        <v>1</v>
      </c>
      <c r="H191" s="5">
        <f t="shared" si="36"/>
        <v>3.4332752640709137</v>
      </c>
      <c r="M191" s="6"/>
    </row>
    <row r="192" spans="1:13" x14ac:dyDescent="0.2">
      <c r="A192" s="9">
        <f t="shared" si="30"/>
        <v>1.0124372070866223</v>
      </c>
      <c r="B192">
        <f t="shared" si="29"/>
        <v>275.54521517898377</v>
      </c>
      <c r="C192">
        <f t="shared" si="31"/>
        <v>3.4437950588708004</v>
      </c>
      <c r="D192">
        <f t="shared" si="32"/>
        <v>949.68049490369776</v>
      </c>
      <c r="E192" t="b">
        <f t="shared" si="33"/>
        <v>1</v>
      </c>
      <c r="F192" t="b">
        <f t="shared" si="34"/>
        <v>0</v>
      </c>
      <c r="G192" t="b">
        <f t="shared" si="35"/>
        <v>1</v>
      </c>
      <c r="H192" s="5">
        <f t="shared" si="36"/>
        <v>3.4465504845976773</v>
      </c>
      <c r="M192" s="6"/>
    </row>
    <row r="193" spans="1:13" x14ac:dyDescent="0.2">
      <c r="A193" s="9">
        <f t="shared" si="30"/>
        <v>1.0185731901598747</v>
      </c>
      <c r="B193">
        <f t="shared" si="29"/>
        <v>276.59616971470422</v>
      </c>
      <c r="C193">
        <f t="shared" si="31"/>
        <v>3.45693000674083</v>
      </c>
      <c r="D193">
        <f t="shared" si="32"/>
        <v>956.93864591044166</v>
      </c>
      <c r="E193" t="b">
        <f t="shared" si="33"/>
        <v>1</v>
      </c>
      <c r="F193" t="b">
        <f t="shared" si="34"/>
        <v>0</v>
      </c>
      <c r="G193" t="b">
        <f t="shared" si="35"/>
        <v>1</v>
      </c>
      <c r="H193" s="5">
        <f t="shared" si="36"/>
        <v>3.459695941912277</v>
      </c>
      <c r="M193" s="6"/>
    </row>
    <row r="194" spans="1:13" x14ac:dyDescent="0.2">
      <c r="A194" s="9">
        <f t="shared" si="30"/>
        <v>1.024709173233127</v>
      </c>
      <c r="B194">
        <f t="shared" si="29"/>
        <v>277.63671035757301</v>
      </c>
      <c r="C194">
        <f t="shared" si="31"/>
        <v>3.4699348006079203</v>
      </c>
      <c r="D194">
        <f t="shared" si="32"/>
        <v>964.15209723321277</v>
      </c>
      <c r="E194" t="b">
        <f t="shared" si="33"/>
        <v>1</v>
      </c>
      <c r="F194" t="b">
        <f t="shared" si="34"/>
        <v>0</v>
      </c>
      <c r="G194" t="b">
        <f t="shared" si="35"/>
        <v>1</v>
      </c>
      <c r="H194" s="5">
        <f t="shared" si="36"/>
        <v>3.4727111410860076</v>
      </c>
      <c r="M194" s="6"/>
    </row>
    <row r="195" spans="1:13" x14ac:dyDescent="0.2">
      <c r="A195" s="9">
        <f t="shared" si="30"/>
        <v>1.0308451563063794</v>
      </c>
      <c r="B195">
        <f t="shared" si="29"/>
        <v>278.66679793105789</v>
      </c>
      <c r="C195">
        <f t="shared" si="31"/>
        <v>3.4828089508393698</v>
      </c>
      <c r="D195">
        <f t="shared" si="32"/>
        <v>971.31976253155801</v>
      </c>
      <c r="E195" t="b">
        <f t="shared" si="33"/>
        <v>1</v>
      </c>
      <c r="F195" t="b">
        <f t="shared" si="34"/>
        <v>0</v>
      </c>
      <c r="G195" t="b">
        <f t="shared" si="35"/>
        <v>1</v>
      </c>
      <c r="H195" s="5">
        <f t="shared" si="36"/>
        <v>3.4855955920944064</v>
      </c>
      <c r="M195" s="6"/>
    </row>
    <row r="196" spans="1:13" x14ac:dyDescent="0.2">
      <c r="A196" s="9">
        <f t="shared" si="30"/>
        <v>1.0369811393796318</v>
      </c>
      <c r="B196">
        <f t="shared" si="29"/>
        <v>279.68639365218638</v>
      </c>
      <c r="C196">
        <f t="shared" si="31"/>
        <v>3.4955519727212319</v>
      </c>
      <c r="D196">
        <f t="shared" si="32"/>
        <v>978.44056236036522</v>
      </c>
      <c r="E196" t="b">
        <f t="shared" si="33"/>
        <v>1</v>
      </c>
      <c r="F196" t="b">
        <f t="shared" si="34"/>
        <v>0</v>
      </c>
      <c r="G196" t="b">
        <f t="shared" si="35"/>
        <v>1</v>
      </c>
      <c r="H196" s="5">
        <f t="shared" si="36"/>
        <v>3.4983488098356998</v>
      </c>
      <c r="M196" s="6"/>
    </row>
    <row r="197" spans="1:13" x14ac:dyDescent="0.2">
      <c r="A197" s="9">
        <f t="shared" si="30"/>
        <v>1.0431171224528841</v>
      </c>
      <c r="B197">
        <f t="shared" si="29"/>
        <v>280.69545913300612</v>
      </c>
      <c r="C197">
        <f t="shared" si="31"/>
        <v>3.5081633864765647</v>
      </c>
      <c r="D197">
        <f t="shared" si="32"/>
        <v>985.51342433242826</v>
      </c>
      <c r="E197" t="b">
        <f t="shared" si="33"/>
        <v>1</v>
      </c>
      <c r="F197" t="b">
        <f t="shared" si="34"/>
        <v>0</v>
      </c>
      <c r="G197" t="b">
        <f t="shared" si="35"/>
        <v>1</v>
      </c>
      <c r="H197" s="5">
        <f t="shared" si="36"/>
        <v>3.5109703141490711</v>
      </c>
      <c r="M197" s="6"/>
    </row>
    <row r="198" spans="1:13" x14ac:dyDescent="0.2">
      <c r="A198" s="9">
        <f t="shared" si="30"/>
        <v>1.0492531055261365</v>
      </c>
      <c r="B198">
        <f t="shared" si="29"/>
        <v>281.69395638203019</v>
      </c>
      <c r="C198">
        <f t="shared" si="31"/>
        <v>3.5206427172834931</v>
      </c>
      <c r="D198">
        <f t="shared" si="32"/>
        <v>992.53728327994622</v>
      </c>
      <c r="E198" t="b">
        <f t="shared" si="33"/>
        <v>1</v>
      </c>
      <c r="F198" t="b">
        <f t="shared" si="34"/>
        <v>0</v>
      </c>
      <c r="G198" t="b">
        <f t="shared" si="35"/>
        <v>1</v>
      </c>
      <c r="H198" s="5">
        <f t="shared" si="36"/>
        <v>3.5234596298327334</v>
      </c>
      <c r="M198" s="6"/>
    </row>
    <row r="199" spans="1:13" x14ac:dyDescent="0.2">
      <c r="A199" s="9">
        <f t="shared" si="30"/>
        <v>1.0553890885993888</v>
      </c>
      <c r="B199">
        <f t="shared" si="29"/>
        <v>282.68184780566713</v>
      </c>
      <c r="C199">
        <f t="shared" si="31"/>
        <v>3.5329894952930916</v>
      </c>
      <c r="D199">
        <f t="shared" si="32"/>
        <v>999.5110814149383</v>
      </c>
      <c r="E199" t="b">
        <f t="shared" si="33"/>
        <v>1</v>
      </c>
      <c r="F199" t="b">
        <f t="shared" si="34"/>
        <v>0</v>
      </c>
      <c r="G199" t="b">
        <f t="shared" si="35"/>
        <v>1</v>
      </c>
      <c r="H199" s="5">
        <f t="shared" si="36"/>
        <v>3.535816286661829</v>
      </c>
      <c r="M199" s="6"/>
    </row>
    <row r="200" spans="1:13" x14ac:dyDescent="0.2">
      <c r="A200" s="9">
        <f t="shared" si="30"/>
        <v>1.0615250716726412</v>
      </c>
      <c r="B200">
        <f t="shared" si="29"/>
        <v>283.6590962096368</v>
      </c>
      <c r="C200">
        <f t="shared" si="31"/>
        <v>3.5452032556470643</v>
      </c>
      <c r="D200">
        <f t="shared" si="32"/>
        <v>1006.4337684885437</v>
      </c>
      <c r="E200" t="b">
        <f t="shared" si="33"/>
        <v>1</v>
      </c>
      <c r="F200" t="b">
        <f t="shared" si="34"/>
        <v>0</v>
      </c>
      <c r="G200" t="b">
        <f t="shared" si="35"/>
        <v>1</v>
      </c>
      <c r="H200" s="5">
        <f t="shared" si="36"/>
        <v>3.5480398194061227</v>
      </c>
      <c r="M200" s="6"/>
    </row>
    <row r="201" spans="1:13" x14ac:dyDescent="0.2">
      <c r="A201" s="9">
        <f t="shared" si="30"/>
        <v>1.0676610547458936</v>
      </c>
      <c r="B201">
        <f t="shared" si="29"/>
        <v>284.62566480037049</v>
      </c>
      <c r="C201">
        <f t="shared" si="31"/>
        <v>3.5572835384952586</v>
      </c>
      <c r="D201">
        <f t="shared" si="32"/>
        <v>1013.304301949192</v>
      </c>
      <c r="E201" t="b">
        <f t="shared" si="33"/>
        <v>1</v>
      </c>
      <c r="F201" t="b">
        <f t="shared" si="34"/>
        <v>0</v>
      </c>
      <c r="G201" t="b">
        <f t="shared" si="35"/>
        <v>1</v>
      </c>
      <c r="H201" s="5">
        <f t="shared" si="36"/>
        <v>3.5601297678475303</v>
      </c>
      <c r="M201" s="6"/>
    </row>
    <row r="202" spans="1:13" x14ac:dyDescent="0.2">
      <c r="A202" s="9">
        <f t="shared" si="30"/>
        <v>1.0737970378191459</v>
      </c>
      <c r="B202">
        <f t="shared" si="29"/>
        <v>285.58151718639635</v>
      </c>
      <c r="C202">
        <f t="shared" si="31"/>
        <v>3.5692298890129672</v>
      </c>
      <c r="D202">
        <f t="shared" si="32"/>
        <v>1020.1216470996062</v>
      </c>
      <c r="E202" t="b">
        <f t="shared" si="33"/>
        <v>1</v>
      </c>
      <c r="F202" t="b">
        <f t="shared" si="34"/>
        <v>0</v>
      </c>
      <c r="G202" t="b">
        <f t="shared" si="35"/>
        <v>1</v>
      </c>
      <c r="H202" s="5">
        <f t="shared" si="36"/>
        <v>3.5720856767974323</v>
      </c>
      <c r="M202" s="6"/>
    </row>
    <row r="203" spans="1:13" x14ac:dyDescent="0.2">
      <c r="A203" s="9">
        <f t="shared" si="30"/>
        <v>1.0799330208923983</v>
      </c>
      <c r="B203">
        <f t="shared" si="29"/>
        <v>286.52661737970942</v>
      </c>
      <c r="C203">
        <f t="shared" si="31"/>
        <v>3.5810418574180622</v>
      </c>
      <c r="D203">
        <f t="shared" si="32"/>
        <v>1026.8847772526315</v>
      </c>
      <c r="E203" t="b">
        <f t="shared" si="33"/>
        <v>1</v>
      </c>
      <c r="F203" t="b">
        <f t="shared" si="34"/>
        <v>0</v>
      </c>
      <c r="G203" t="b">
        <f t="shared" si="35"/>
        <v>1</v>
      </c>
      <c r="H203" s="5">
        <f t="shared" si="36"/>
        <v>3.5839070961138249</v>
      </c>
      <c r="M203" s="6"/>
    </row>
    <row r="204" spans="1:13" x14ac:dyDescent="0.2">
      <c r="A204" s="9">
        <f t="shared" si="30"/>
        <v>1.0860690039656506</v>
      </c>
      <c r="B204">
        <f t="shared" si="29"/>
        <v>287.46092979712654</v>
      </c>
      <c r="C204">
        <f t="shared" si="31"/>
        <v>3.5927189989879231</v>
      </c>
      <c r="D204">
        <f t="shared" si="32"/>
        <v>1033.5926738858502</v>
      </c>
      <c r="E204" t="b">
        <f t="shared" si="33"/>
        <v>1</v>
      </c>
      <c r="F204" t="b">
        <f t="shared" si="34"/>
        <v>0</v>
      </c>
      <c r="G204" t="b">
        <f t="shared" si="35"/>
        <v>1</v>
      </c>
      <c r="H204" s="5">
        <f t="shared" si="36"/>
        <v>3.5955935807182589</v>
      </c>
      <c r="M204" s="6"/>
    </row>
    <row r="205" spans="1:13" x14ac:dyDescent="0.2">
      <c r="A205" s="9">
        <f t="shared" si="30"/>
        <v>1.092204987038903</v>
      </c>
      <c r="B205">
        <f t="shared" si="29"/>
        <v>288.38441926162631</v>
      </c>
      <c r="C205">
        <f t="shared" si="31"/>
        <v>3.6042608740761835</v>
      </c>
      <c r="D205">
        <f t="shared" si="32"/>
        <v>1040.2443267949736</v>
      </c>
      <c r="E205" t="b">
        <f t="shared" si="33"/>
        <v>1</v>
      </c>
      <c r="F205" t="b">
        <f t="shared" si="34"/>
        <v>0</v>
      </c>
      <c r="G205" t="b">
        <f t="shared" si="35"/>
        <v>1</v>
      </c>
      <c r="H205" s="5">
        <f t="shared" si="36"/>
        <v>3.6071446906126012</v>
      </c>
      <c r="M205" s="6"/>
    </row>
    <row r="206" spans="1:13" x14ac:dyDescent="0.2">
      <c r="A206" s="9">
        <f t="shared" si="30"/>
        <v>1.0983409701121554</v>
      </c>
      <c r="B206">
        <f t="shared" si="29"/>
        <v>289.29705100367318</v>
      </c>
      <c r="C206">
        <f t="shared" si="31"/>
        <v>3.6156670481292803</v>
      </c>
      <c r="D206">
        <f t="shared" si="32"/>
        <v>1046.8387342459746</v>
      </c>
      <c r="E206" t="b">
        <f t="shared" si="33"/>
        <v>1</v>
      </c>
      <c r="F206" t="b">
        <f t="shared" si="34"/>
        <v>0</v>
      </c>
      <c r="G206" t="b">
        <f t="shared" si="35"/>
        <v>1</v>
      </c>
      <c r="H206" s="5">
        <f t="shared" si="36"/>
        <v>3.618559990895597</v>
      </c>
      <c r="M206" s="6"/>
    </row>
    <row r="207" spans="1:13" x14ac:dyDescent="0.2">
      <c r="A207" s="9">
        <f t="shared" si="30"/>
        <v>1.1044769531854077</v>
      </c>
      <c r="B207">
        <f t="shared" si="29"/>
        <v>290.19879066252685</v>
      </c>
      <c r="C207">
        <f t="shared" si="31"/>
        <v>3.6269370917028221</v>
      </c>
      <c r="D207">
        <f t="shared" si="32"/>
        <v>1053.3749031259515</v>
      </c>
      <c r="E207" t="b">
        <f t="shared" si="33"/>
        <v>1</v>
      </c>
      <c r="F207" t="b">
        <f t="shared" si="34"/>
        <v>0</v>
      </c>
      <c r="G207" t="b">
        <f t="shared" si="35"/>
        <v>1</v>
      </c>
      <c r="H207" s="5">
        <f t="shared" si="36"/>
        <v>3.6298390517792498</v>
      </c>
      <c r="M207" s="6"/>
    </row>
    <row r="208" spans="1:13" x14ac:dyDescent="0.2">
      <c r="A208" s="9">
        <f t="shared" si="30"/>
        <v>1.1106129362586601</v>
      </c>
      <c r="B208">
        <f t="shared" si="29"/>
        <v>291.08960428753568</v>
      </c>
      <c r="C208">
        <f t="shared" si="31"/>
        <v>3.6380705804777498</v>
      </c>
      <c r="D208">
        <f t="shared" si="32"/>
        <v>1059.8518490926874</v>
      </c>
      <c r="E208" t="b">
        <f t="shared" si="33"/>
        <v>1</v>
      </c>
      <c r="F208" t="b">
        <f t="shared" si="34"/>
        <v>0</v>
      </c>
      <c r="G208" t="b">
        <f t="shared" si="35"/>
        <v>1</v>
      </c>
      <c r="H208" s="5">
        <f t="shared" si="36"/>
        <v>3.6409814486049981</v>
      </c>
      <c r="M208" s="6"/>
    </row>
    <row r="209" spans="1:13" x14ac:dyDescent="0.2">
      <c r="A209" s="9">
        <f t="shared" si="30"/>
        <v>1.1167489193319124</v>
      </c>
      <c r="B209">
        <f t="shared" si="29"/>
        <v>291.96945833941516</v>
      </c>
      <c r="C209">
        <f t="shared" si="31"/>
        <v>3.6490670952763171</v>
      </c>
      <c r="D209">
        <f t="shared" si="32"/>
        <v>1066.2685967228931</v>
      </c>
      <c r="E209" t="b">
        <f t="shared" si="33"/>
        <v>1</v>
      </c>
      <c r="F209" t="b">
        <f t="shared" si="34"/>
        <v>0</v>
      </c>
      <c r="G209" t="b">
        <f t="shared" si="35"/>
        <v>1</v>
      </c>
      <c r="H209" s="5">
        <f t="shared" si="36"/>
        <v>3.6519867618597059</v>
      </c>
      <c r="M209" s="6"/>
    </row>
    <row r="210" spans="1:13" x14ac:dyDescent="0.2">
      <c r="A210" s="9">
        <f t="shared" si="30"/>
        <v>1.1228849024051648</v>
      </c>
      <c r="B210">
        <f t="shared" si="29"/>
        <v>292.83831969151055</v>
      </c>
      <c r="C210">
        <f t="shared" si="31"/>
        <v>3.6599262220778708</v>
      </c>
      <c r="D210">
        <f t="shared" si="32"/>
        <v>1072.6241796591044</v>
      </c>
      <c r="E210" t="b">
        <f t="shared" si="33"/>
        <v>1</v>
      </c>
      <c r="F210" t="b">
        <f t="shared" si="34"/>
        <v>0</v>
      </c>
      <c r="G210" t="b">
        <f t="shared" si="35"/>
        <v>1</v>
      </c>
      <c r="H210" s="5">
        <f t="shared" si="36"/>
        <v>3.6628545771914562</v>
      </c>
      <c r="M210" s="6"/>
    </row>
    <row r="211" spans="1:13" x14ac:dyDescent="0.2">
      <c r="A211" s="9">
        <f t="shared" si="30"/>
        <v>1.1290208854784172</v>
      </c>
      <c r="B211">
        <f t="shared" si="29"/>
        <v>293.69615563104406</v>
      </c>
      <c r="C211">
        <f t="shared" si="31"/>
        <v>3.6706475520344375</v>
      </c>
      <c r="D211">
        <f t="shared" si="32"/>
        <v>1078.9176407552143</v>
      </c>
      <c r="E211" t="b">
        <f t="shared" si="33"/>
        <v>1</v>
      </c>
      <c r="F211" t="b">
        <f t="shared" si="34"/>
        <v>0</v>
      </c>
      <c r="G211" t="b">
        <f t="shared" si="35"/>
        <v>1</v>
      </c>
      <c r="H211" s="5">
        <f t="shared" si="36"/>
        <v>3.6735844854251516</v>
      </c>
      <c r="M211" s="6"/>
    </row>
    <row r="212" spans="1:13" x14ac:dyDescent="0.2">
      <c r="A212" s="9">
        <f t="shared" si="30"/>
        <v>1.1351568685516695</v>
      </c>
      <c r="B212">
        <f t="shared" si="29"/>
        <v>294.54293386034664</v>
      </c>
      <c r="C212">
        <f t="shared" si="31"/>
        <v>3.6812306814861229</v>
      </c>
      <c r="D212">
        <f t="shared" si="32"/>
        <v>1085.1480322206203</v>
      </c>
      <c r="E212" t="b">
        <f t="shared" si="33"/>
        <v>1</v>
      </c>
      <c r="F212" t="b">
        <f t="shared" si="34"/>
        <v>0</v>
      </c>
      <c r="G212" t="b">
        <f t="shared" si="35"/>
        <v>1</v>
      </c>
      <c r="H212" s="5">
        <f t="shared" si="36"/>
        <v>3.6841760825779235</v>
      </c>
      <c r="M212" s="6"/>
    </row>
    <row r="213" spans="1:13" x14ac:dyDescent="0.2">
      <c r="A213" s="9">
        <f t="shared" si="30"/>
        <v>1.1412928516249219</v>
      </c>
      <c r="B213">
        <f t="shared" si="29"/>
        <v>295.37862249807381</v>
      </c>
      <c r="C213">
        <f t="shared" si="31"/>
        <v>3.6916752119763001</v>
      </c>
      <c r="D213">
        <f t="shared" si="32"/>
        <v>1091.3144157629586</v>
      </c>
      <c r="E213" t="b">
        <f t="shared" si="33"/>
        <v>1</v>
      </c>
      <c r="F213" t="b">
        <f t="shared" si="34"/>
        <v>0</v>
      </c>
      <c r="G213" t="b">
        <f t="shared" si="35"/>
        <v>1</v>
      </c>
      <c r="H213" s="5">
        <f t="shared" si="36"/>
        <v>3.6946289698743353</v>
      </c>
      <c r="M213" s="6"/>
    </row>
    <row r="214" spans="1:13" x14ac:dyDescent="0.2">
      <c r="A214" s="9">
        <f t="shared" si="30"/>
        <v>1.1474288346981742</v>
      </c>
      <c r="B214">
        <f t="shared" si="29"/>
        <v>296.20319008040627</v>
      </c>
      <c r="C214">
        <f t="shared" si="31"/>
        <v>3.7019807502666207</v>
      </c>
      <c r="D214">
        <f t="shared" si="32"/>
        <v>1097.4158627294125</v>
      </c>
      <c r="E214" t="b">
        <f t="shared" si="33"/>
        <v>1</v>
      </c>
      <c r="F214" t="b">
        <f t="shared" si="34"/>
        <v>0</v>
      </c>
      <c r="G214" t="b">
        <f t="shared" si="35"/>
        <v>1</v>
      </c>
      <c r="H214" s="5">
        <f t="shared" si="36"/>
        <v>3.7049427537614026</v>
      </c>
      <c r="M214" s="6"/>
    </row>
    <row r="215" spans="1:13" x14ac:dyDescent="0.2">
      <c r="A215" s="9">
        <f t="shared" si="30"/>
        <v>1.1535648177714266</v>
      </c>
      <c r="B215">
        <f t="shared" si="29"/>
        <v>297.01660556223425</v>
      </c>
      <c r="C215">
        <f t="shared" si="31"/>
        <v>3.7121469083518135</v>
      </c>
      <c r="D215">
        <f t="shared" si="32"/>
        <v>1103.4514542465654</v>
      </c>
      <c r="E215" t="b">
        <f t="shared" si="33"/>
        <v>1</v>
      </c>
      <c r="F215" t="b">
        <f t="shared" si="34"/>
        <v>0</v>
      </c>
      <c r="G215" t="b">
        <f t="shared" si="35"/>
        <v>1</v>
      </c>
      <c r="H215" s="5">
        <f t="shared" si="36"/>
        <v>3.7151170459234066</v>
      </c>
      <c r="M215" s="6"/>
    </row>
    <row r="216" spans="1:13" x14ac:dyDescent="0.2">
      <c r="A216" s="9">
        <f t="shared" si="30"/>
        <v>1.159700800844679</v>
      </c>
      <c r="B216">
        <f t="shared" si="29"/>
        <v>297.81883831832636</v>
      </c>
      <c r="C216">
        <f t="shared" si="31"/>
        <v>3.7221733034742974</v>
      </c>
      <c r="D216">
        <f t="shared" si="32"/>
        <v>1109.4202813587822</v>
      </c>
      <c r="E216" t="b">
        <f t="shared" si="33"/>
        <v>1</v>
      </c>
      <c r="F216" t="b">
        <f t="shared" si="34"/>
        <v>0</v>
      </c>
      <c r="G216" t="b">
        <f t="shared" si="35"/>
        <v>1</v>
      </c>
      <c r="H216" s="5">
        <f t="shared" si="36"/>
        <v>3.725151463296517</v>
      </c>
      <c r="M216" s="6"/>
    </row>
    <row r="217" spans="1:13" x14ac:dyDescent="0.2">
      <c r="A217" s="9">
        <f t="shared" si="30"/>
        <v>1.1658367839179313</v>
      </c>
      <c r="B217">
        <f t="shared" si="29"/>
        <v>298.60985814448287</v>
      </c>
      <c r="C217">
        <f t="shared" si="31"/>
        <v>3.73205955813859</v>
      </c>
      <c r="D217">
        <f t="shared" si="32"/>
        <v>1115.3214451650988</v>
      </c>
      <c r="E217" t="b">
        <f t="shared" si="33"/>
        <v>1</v>
      </c>
      <c r="F217" t="b">
        <f t="shared" si="34"/>
        <v>0</v>
      </c>
      <c r="G217" t="b">
        <f t="shared" si="35"/>
        <v>1</v>
      </c>
      <c r="H217" s="5">
        <f t="shared" si="36"/>
        <v>3.7350456280832121</v>
      </c>
      <c r="M217" s="6"/>
    </row>
    <row r="218" spans="1:13" x14ac:dyDescent="0.2">
      <c r="A218" s="9">
        <f t="shared" si="30"/>
        <v>1.1719727669911837</v>
      </c>
      <c r="B218">
        <f t="shared" si="29"/>
        <v>299.3896352586728</v>
      </c>
      <c r="C218">
        <f t="shared" si="31"/>
        <v>3.7418053001255211</v>
      </c>
      <c r="D218">
        <f t="shared" si="32"/>
        <v>1121.154056954595</v>
      </c>
      <c r="E218" t="b">
        <f t="shared" si="33"/>
        <v>1</v>
      </c>
      <c r="F218" t="b">
        <f t="shared" si="34"/>
        <v>0</v>
      </c>
      <c r="G218" t="b">
        <f t="shared" si="35"/>
        <v>1</v>
      </c>
      <c r="H218" s="5">
        <f t="shared" si="36"/>
        <v>3.7447991677665042</v>
      </c>
      <c r="M218" s="6"/>
    </row>
    <row r="219" spans="1:13" x14ac:dyDescent="0.2">
      <c r="A219" s="9">
        <f t="shared" si="30"/>
        <v>1.178108750064436</v>
      </c>
      <c r="B219">
        <f t="shared" ref="B219:B282" si="37">$B$10*SIN(A219)</f>
        <v>300.15814030215512</v>
      </c>
      <c r="C219">
        <f t="shared" si="31"/>
        <v>3.7514101625062466</v>
      </c>
      <c r="D219">
        <f t="shared" si="32"/>
        <v>1126.9172383402338</v>
      </c>
      <c r="E219" t="b">
        <f t="shared" si="33"/>
        <v>1</v>
      </c>
      <c r="F219" t="b">
        <f t="shared" si="34"/>
        <v>0</v>
      </c>
      <c r="G219" t="b">
        <f t="shared" si="35"/>
        <v>1</v>
      </c>
      <c r="H219" s="5">
        <f t="shared" si="36"/>
        <v>3.7544117151239647</v>
      </c>
      <c r="M219" s="6"/>
    </row>
    <row r="220" spans="1:13" x14ac:dyDescent="0.2">
      <c r="A220" s="9">
        <f t="shared" ref="A220:A283" si="38">+A219+$B$25</f>
        <v>1.1842447331376884</v>
      </c>
      <c r="B220">
        <f t="shared" si="37"/>
        <v>300.91534434058406</v>
      </c>
      <c r="C220">
        <f t="shared" ref="C220:C283" si="39">1.414*(SIN(A220)*$B$9/$B$8)</f>
        <v>3.7608737836560637</v>
      </c>
      <c r="D220">
        <f t="shared" ref="D220:D283" si="40">B220*H220</f>
        <v>1132.610121391145</v>
      </c>
      <c r="E220" t="b">
        <f t="shared" ref="E220:E283" si="41">AND((A220&gt;$A$17),A220&lt;($B$17))</f>
        <v>1</v>
      </c>
      <c r="F220" t="b">
        <f t="shared" ref="F220:F283" si="42">AND((A220&gt;($A$17+3.1416)),A220&lt;($B$17+3.1416))</f>
        <v>0</v>
      </c>
      <c r="G220" t="b">
        <f t="shared" ref="G220:G283" si="43">OR(E220=TRUE,F220=TRUE)</f>
        <v>1</v>
      </c>
      <c r="H220" s="5">
        <f t="shared" ref="H220:H283" si="44">IF(+G220=TRUE,C220,0)+(SIN(A220)*1.4142*$B$9/$B$7)</f>
        <v>3.7638829082415497</v>
      </c>
      <c r="M220" s="6"/>
    </row>
    <row r="221" spans="1:13" x14ac:dyDescent="0.2">
      <c r="A221" s="9">
        <f t="shared" si="38"/>
        <v>1.1903807162109408</v>
      </c>
      <c r="B221">
        <f t="shared" si="37"/>
        <v>301.66121886509887</v>
      </c>
      <c r="C221">
        <f t="shared" si="39"/>
        <v>3.7701958072680259</v>
      </c>
      <c r="D221">
        <f t="shared" si="40"/>
        <v>1138.231848763337</v>
      </c>
      <c r="E221" t="b">
        <f t="shared" si="41"/>
        <v>1</v>
      </c>
      <c r="F221" t="b">
        <f t="shared" si="42"/>
        <v>0</v>
      </c>
      <c r="G221" t="b">
        <f t="shared" si="43"/>
        <v>1</v>
      </c>
      <c r="H221" s="5">
        <f t="shared" si="44"/>
        <v>3.7732123905272275</v>
      </c>
      <c r="M221" s="6"/>
    </row>
    <row r="222" spans="1:13" x14ac:dyDescent="0.2">
      <c r="A222" s="9">
        <f t="shared" si="38"/>
        <v>1.1965166992841931</v>
      </c>
      <c r="B222">
        <f t="shared" si="37"/>
        <v>302.39573579339674</v>
      </c>
      <c r="C222">
        <f t="shared" si="39"/>
        <v>3.7793758823663577</v>
      </c>
      <c r="D222">
        <f t="shared" si="40"/>
        <v>1143.78157382881</v>
      </c>
      <c r="E222" t="b">
        <f t="shared" si="41"/>
        <v>1</v>
      </c>
      <c r="F222" t="b">
        <f t="shared" si="42"/>
        <v>0</v>
      </c>
      <c r="G222" t="b">
        <f t="shared" si="43"/>
        <v>1</v>
      </c>
      <c r="H222" s="5">
        <f t="shared" si="44"/>
        <v>3.7823998107244017</v>
      </c>
      <c r="M222" s="6"/>
    </row>
    <row r="223" spans="1:13" x14ac:dyDescent="0.2">
      <c r="A223" s="9">
        <f t="shared" si="38"/>
        <v>1.2026526823574455</v>
      </c>
      <c r="B223">
        <f t="shared" si="37"/>
        <v>303.11886747079035</v>
      </c>
      <c r="C223">
        <f t="shared" si="39"/>
        <v>3.7884136633196701</v>
      </c>
      <c r="D223">
        <f t="shared" si="40"/>
        <v>1149.2584608030595</v>
      </c>
      <c r="E223" t="b">
        <f t="shared" si="41"/>
        <v>1</v>
      </c>
      <c r="F223" t="b">
        <f t="shared" si="42"/>
        <v>0</v>
      </c>
      <c r="G223" t="b">
        <f t="shared" si="43"/>
        <v>1</v>
      </c>
      <c r="H223" s="5">
        <f t="shared" si="44"/>
        <v>3.7914448229251394</v>
      </c>
      <c r="M223" s="6"/>
    </row>
    <row r="224" spans="1:13" x14ac:dyDescent="0.2">
      <c r="A224" s="9">
        <f t="shared" si="38"/>
        <v>1.2087886654306979</v>
      </c>
      <c r="B224">
        <f t="shared" si="37"/>
        <v>303.83058667124897</v>
      </c>
      <c r="C224">
        <f t="shared" si="39"/>
        <v>3.7973088098539729</v>
      </c>
      <c r="D224">
        <f t="shared" si="40"/>
        <v>1154.6616848709432</v>
      </c>
      <c r="E224" t="b">
        <f t="shared" si="41"/>
        <v>1</v>
      </c>
      <c r="F224" t="b">
        <f t="shared" si="42"/>
        <v>0</v>
      </c>
      <c r="G224" t="b">
        <f t="shared" si="43"/>
        <v>1</v>
      </c>
      <c r="H224" s="5">
        <f t="shared" si="44"/>
        <v>3.8003470865831925</v>
      </c>
      <c r="M224" s="6"/>
    </row>
    <row r="225" spans="1:13" x14ac:dyDescent="0.2">
      <c r="A225" s="9">
        <f t="shared" si="38"/>
        <v>1.2149246485039502</v>
      </c>
      <c r="B225">
        <f t="shared" si="37"/>
        <v>304.5308665984237</v>
      </c>
      <c r="C225">
        <f t="shared" si="39"/>
        <v>3.8060609870654853</v>
      </c>
      <c r="D225">
        <f t="shared" si="40"/>
        <v>1159.9904323108985</v>
      </c>
      <c r="E225" t="b">
        <f t="shared" si="41"/>
        <v>1</v>
      </c>
      <c r="F225" t="b">
        <f t="shared" si="42"/>
        <v>0</v>
      </c>
      <c r="G225" t="b">
        <f t="shared" si="43"/>
        <v>1</v>
      </c>
      <c r="H225" s="5">
        <f t="shared" si="44"/>
        <v>3.8091062665268196</v>
      </c>
      <c r="M225" s="6"/>
    </row>
    <row r="226" spans="1:13" x14ac:dyDescent="0.2">
      <c r="A226" s="9">
        <f t="shared" si="38"/>
        <v>1.2210606315772026</v>
      </c>
      <c r="B226">
        <f t="shared" si="37"/>
        <v>305.21968088665608</v>
      </c>
      <c r="C226">
        <f t="shared" si="39"/>
        <v>3.8146698654332454</v>
      </c>
      <c r="D226">
        <f t="shared" si="40"/>
        <v>1165.243900617488</v>
      </c>
      <c r="E226" t="b">
        <f t="shared" si="41"/>
        <v>1</v>
      </c>
      <c r="F226" t="b">
        <f t="shared" si="42"/>
        <v>0</v>
      </c>
      <c r="G226" t="b">
        <f t="shared" si="43"/>
        <v>1</v>
      </c>
      <c r="H226" s="5">
        <f t="shared" si="44"/>
        <v>3.8177220329714041</v>
      </c>
      <c r="M226" s="6"/>
    </row>
    <row r="227" spans="1:13" x14ac:dyDescent="0.2">
      <c r="A227" s="9">
        <f t="shared" si="38"/>
        <v>1.2271966146504549</v>
      </c>
      <c r="B227">
        <f t="shared" si="37"/>
        <v>305.89700360197094</v>
      </c>
      <c r="C227">
        <f t="shared" si="39"/>
        <v>3.8231351208315183</v>
      </c>
      <c r="D227">
        <f t="shared" si="40"/>
        <v>1170.4212986222558</v>
      </c>
      <c r="E227" t="b">
        <f t="shared" si="41"/>
        <v>1</v>
      </c>
      <c r="F227" t="b">
        <f t="shared" si="42"/>
        <v>0</v>
      </c>
      <c r="G227" t="b">
        <f t="shared" si="43"/>
        <v>1</v>
      </c>
      <c r="H227" s="5">
        <f t="shared" si="44"/>
        <v>3.8261940615318748</v>
      </c>
      <c r="M227" s="6"/>
    </row>
    <row r="228" spans="1:13" x14ac:dyDescent="0.2">
      <c r="A228" s="9">
        <f t="shared" si="38"/>
        <v>1.2333325977237073</v>
      </c>
      <c r="B228">
        <f t="shared" si="37"/>
        <v>306.56280924305281</v>
      </c>
      <c r="C228">
        <f t="shared" si="39"/>
        <v>3.831456434541999</v>
      </c>
      <c r="D228">
        <f t="shared" si="40"/>
        <v>1175.5218466128783</v>
      </c>
      <c r="E228" t="b">
        <f t="shared" si="41"/>
        <v>1</v>
      </c>
      <c r="F228" t="b">
        <f t="shared" si="42"/>
        <v>0</v>
      </c>
      <c r="G228" t="b">
        <f t="shared" si="43"/>
        <v>1</v>
      </c>
      <c r="H228" s="5">
        <f t="shared" si="44"/>
        <v>3.834522033234915</v>
      </c>
      <c r="M228" s="6"/>
    </row>
    <row r="229" spans="1:13" x14ac:dyDescent="0.2">
      <c r="A229" s="9">
        <f t="shared" si="38"/>
        <v>1.2394685807969597</v>
      </c>
      <c r="B229">
        <f t="shared" si="37"/>
        <v>307.21707274220603</v>
      </c>
      <c r="C229">
        <f t="shared" si="39"/>
        <v>3.8396334932658083</v>
      </c>
      <c r="D229">
        <f t="shared" si="40"/>
        <v>1180.5447764505866</v>
      </c>
      <c r="E229" t="b">
        <f t="shared" si="41"/>
        <v>1</v>
      </c>
      <c r="F229" t="b">
        <f t="shared" si="42"/>
        <v>0</v>
      </c>
      <c r="G229" t="b">
        <f t="shared" si="43"/>
        <v>1</v>
      </c>
      <c r="H229" s="5">
        <f t="shared" si="44"/>
        <v>3.8427056345309718</v>
      </c>
      <c r="M229" s="6"/>
    </row>
    <row r="230" spans="1:13" x14ac:dyDescent="0.2">
      <c r="A230" s="9">
        <f t="shared" si="38"/>
        <v>1.245604563870212</v>
      </c>
      <c r="B230">
        <f t="shared" si="37"/>
        <v>307.85976946629853</v>
      </c>
      <c r="C230">
        <f t="shared" si="39"/>
        <v>3.847665989135296</v>
      </c>
      <c r="D230">
        <f t="shared" si="40"/>
        <v>1185.489331685849</v>
      </c>
      <c r="E230" t="b">
        <f t="shared" si="41"/>
        <v>1</v>
      </c>
      <c r="F230" t="b">
        <f t="shared" si="42"/>
        <v>0</v>
      </c>
      <c r="G230" t="b">
        <f t="shared" si="43"/>
        <v>1</v>
      </c>
      <c r="H230" s="5">
        <f t="shared" si="44"/>
        <v>3.8507445573060655</v>
      </c>
      <c r="M230" s="6"/>
    </row>
    <row r="231" spans="1:13" x14ac:dyDescent="0.2">
      <c r="A231" s="9">
        <f t="shared" si="38"/>
        <v>1.2517405469434644</v>
      </c>
      <c r="B231">
        <f t="shared" si="37"/>
        <v>308.49087521768928</v>
      </c>
      <c r="C231">
        <f t="shared" si="39"/>
        <v>3.855553619725625</v>
      </c>
      <c r="D231">
        <f t="shared" si="40"/>
        <v>1190.3547676722912</v>
      </c>
      <c r="E231" t="b">
        <f t="shared" si="41"/>
        <v>1</v>
      </c>
      <c r="F231" t="b">
        <f t="shared" si="42"/>
        <v>0</v>
      </c>
      <c r="G231" t="b">
        <f t="shared" si="43"/>
        <v>1</v>
      </c>
      <c r="H231" s="5">
        <f t="shared" si="44"/>
        <v>3.8586384988933853</v>
      </c>
      <c r="M231" s="6"/>
    </row>
    <row r="232" spans="1:13" x14ac:dyDescent="0.2">
      <c r="A232" s="9">
        <f t="shared" si="38"/>
        <v>1.2578765300167167</v>
      </c>
      <c r="B232">
        <f t="shared" si="37"/>
        <v>309.1103662351394</v>
      </c>
      <c r="C232">
        <f t="shared" si="39"/>
        <v>3.8632960880661606</v>
      </c>
      <c r="D232">
        <f t="shared" si="40"/>
        <v>1195.1403516788384</v>
      </c>
      <c r="E232" t="b">
        <f t="shared" si="41"/>
        <v>1</v>
      </c>
      <c r="F232" t="b">
        <f t="shared" si="42"/>
        <v>0</v>
      </c>
      <c r="G232" t="b">
        <f t="shared" si="43"/>
        <v>1</v>
      </c>
      <c r="H232" s="5">
        <f t="shared" si="44"/>
        <v>3.8663871620846857</v>
      </c>
      <c r="M232" s="6"/>
    </row>
    <row r="233" spans="1:13" x14ac:dyDescent="0.2">
      <c r="A233" s="9">
        <f t="shared" si="38"/>
        <v>1.2640125130899691</v>
      </c>
      <c r="B233">
        <f t="shared" si="37"/>
        <v>309.71821919470671</v>
      </c>
      <c r="C233">
        <f t="shared" si="39"/>
        <v>3.8708931026516553</v>
      </c>
      <c r="D233">
        <f t="shared" si="40"/>
        <v>1199.8453630000674</v>
      </c>
      <c r="E233" t="b">
        <f t="shared" si="41"/>
        <v>1</v>
      </c>
      <c r="F233" t="b">
        <f t="shared" si="42"/>
        <v>0</v>
      </c>
      <c r="G233" t="b">
        <f t="shared" si="43"/>
        <v>1</v>
      </c>
      <c r="H233" s="5">
        <f t="shared" si="44"/>
        <v>3.8739902551414827</v>
      </c>
      <c r="M233" s="6"/>
    </row>
    <row r="234" spans="1:13" x14ac:dyDescent="0.2">
      <c r="A234" s="9">
        <f t="shared" si="38"/>
        <v>1.2701484961632215</v>
      </c>
      <c r="B234">
        <f t="shared" si="37"/>
        <v>310.31441121062375</v>
      </c>
      <c r="C234">
        <f t="shared" si="39"/>
        <v>3.8783443774532143</v>
      </c>
      <c r="D234">
        <f t="shared" si="40"/>
        <v>1204.4690930647391</v>
      </c>
      <c r="E234" t="b">
        <f t="shared" si="41"/>
        <v>1</v>
      </c>
      <c r="F234" t="b">
        <f t="shared" si="42"/>
        <v>0</v>
      </c>
      <c r="G234" t="b">
        <f t="shared" si="43"/>
        <v>1</v>
      </c>
      <c r="H234" s="5">
        <f t="shared" si="44"/>
        <v>3.8814474918060258</v>
      </c>
      <c r="M234" s="6"/>
    </row>
    <row r="235" spans="1:13" x14ac:dyDescent="0.2">
      <c r="A235" s="9">
        <f t="shared" si="38"/>
        <v>1.2762844792364738</v>
      </c>
      <c r="B235">
        <f t="shared" si="37"/>
        <v>310.89891983615973</v>
      </c>
      <c r="C235">
        <f t="shared" si="39"/>
        <v>3.8856496319290748</v>
      </c>
      <c r="D235">
        <f t="shared" si="40"/>
        <v>1209.0108455425141</v>
      </c>
      <c r="E235" t="b">
        <f t="shared" si="41"/>
        <v>1</v>
      </c>
      <c r="F235" t="b">
        <f t="shared" si="42"/>
        <v>0</v>
      </c>
      <c r="G235" t="b">
        <f t="shared" si="43"/>
        <v>1</v>
      </c>
      <c r="H235" s="5">
        <f t="shared" si="44"/>
        <v>3.888758591312087</v>
      </c>
      <c r="M235" s="6"/>
    </row>
    <row r="236" spans="1:13" x14ac:dyDescent="0.2">
      <c r="A236" s="9">
        <f t="shared" si="38"/>
        <v>1.2824204623097262</v>
      </c>
      <c r="B236">
        <f t="shared" si="37"/>
        <v>311.47172306446544</v>
      </c>
      <c r="C236">
        <f t="shared" si="39"/>
        <v>3.8928085910351622</v>
      </c>
      <c r="D236">
        <f t="shared" si="40"/>
        <v>1213.4699364488154</v>
      </c>
      <c r="E236" t="b">
        <f t="shared" si="41"/>
        <v>1</v>
      </c>
      <c r="F236" t="b">
        <f t="shared" si="42"/>
        <v>0</v>
      </c>
      <c r="G236" t="b">
        <f t="shared" si="43"/>
        <v>1</v>
      </c>
      <c r="H236" s="5">
        <f t="shared" si="44"/>
        <v>3.8959232783955255</v>
      </c>
      <c r="M236" s="6"/>
    </row>
    <row r="237" spans="1:13" x14ac:dyDescent="0.2">
      <c r="A237" s="9">
        <f t="shared" si="38"/>
        <v>1.2885564453829785</v>
      </c>
      <c r="B237">
        <f t="shared" si="37"/>
        <v>312.03279932940194</v>
      </c>
      <c r="C237">
        <f t="shared" si="39"/>
        <v>3.8998209852354493</v>
      </c>
      <c r="D237">
        <f t="shared" si="40"/>
        <v>1217.8456942478397</v>
      </c>
      <c r="E237" t="b">
        <f t="shared" si="41"/>
        <v>1</v>
      </c>
      <c r="F237" t="b">
        <f t="shared" si="42"/>
        <v>0</v>
      </c>
      <c r="G237" t="b">
        <f t="shared" si="43"/>
        <v>1</v>
      </c>
      <c r="H237" s="5">
        <f t="shared" si="44"/>
        <v>3.9029412833046542</v>
      </c>
      <c r="M237" s="6"/>
    </row>
    <row r="238" spans="1:13" x14ac:dyDescent="0.2">
      <c r="A238" s="9">
        <f t="shared" si="38"/>
        <v>1.2946924284562309</v>
      </c>
      <c r="B238">
        <f t="shared" si="37"/>
        <v>312.58212750635226</v>
      </c>
      <c r="C238">
        <f t="shared" si="39"/>
        <v>3.9066865505121005</v>
      </c>
      <c r="D238">
        <f t="shared" si="40"/>
        <v>1222.1374599536864</v>
      </c>
      <c r="E238" t="b">
        <f t="shared" si="41"/>
        <v>1</v>
      </c>
      <c r="F238" t="b">
        <f t="shared" si="42"/>
        <v>0</v>
      </c>
      <c r="G238" t="b">
        <f t="shared" si="43"/>
        <v>1</v>
      </c>
      <c r="H238" s="5">
        <f t="shared" si="44"/>
        <v>3.9098123418103943</v>
      </c>
      <c r="M238" s="6"/>
    </row>
    <row r="239" spans="1:13" x14ac:dyDescent="0.2">
      <c r="A239" s="9">
        <f t="shared" si="38"/>
        <v>1.3008284115294833</v>
      </c>
      <c r="B239">
        <f t="shared" si="37"/>
        <v>313.11968691301718</v>
      </c>
      <c r="C239">
        <f t="shared" si="39"/>
        <v>3.9134050283754145</v>
      </c>
      <c r="D239">
        <f t="shared" si="40"/>
        <v>1226.3445872296031</v>
      </c>
      <c r="E239" t="b">
        <f t="shared" si="41"/>
        <v>1</v>
      </c>
      <c r="F239" t="b">
        <f t="shared" si="42"/>
        <v>0</v>
      </c>
      <c r="G239" t="b">
        <f t="shared" si="43"/>
        <v>1</v>
      </c>
      <c r="H239" s="5">
        <f t="shared" si="44"/>
        <v>3.9165361952162225</v>
      </c>
      <c r="M239" s="6"/>
    </row>
    <row r="240" spans="1:13" x14ac:dyDescent="0.2">
      <c r="A240" s="9">
        <f t="shared" si="38"/>
        <v>1.3069643946027356</v>
      </c>
      <c r="B240">
        <f t="shared" si="37"/>
        <v>313.64545731019359</v>
      </c>
      <c r="C240">
        <f t="shared" si="39"/>
        <v>3.9199761658735577</v>
      </c>
      <c r="D240">
        <f t="shared" si="40"/>
        <v>1230.4664424853231</v>
      </c>
      <c r="E240" t="b">
        <f t="shared" si="41"/>
        <v>1</v>
      </c>
      <c r="F240" t="b">
        <f t="shared" si="42"/>
        <v>0</v>
      </c>
      <c r="G240" t="b">
        <f t="shared" si="43"/>
        <v>1</v>
      </c>
      <c r="H240" s="5">
        <f t="shared" si="44"/>
        <v>3.923112590367916</v>
      </c>
      <c r="M240" s="6"/>
    </row>
    <row r="241" spans="1:13" x14ac:dyDescent="0.2">
      <c r="A241" s="9">
        <f t="shared" si="38"/>
        <v>1.313100377675988</v>
      </c>
      <c r="B241">
        <f t="shared" si="37"/>
        <v>314.15941890253652</v>
      </c>
      <c r="C241">
        <f t="shared" si="39"/>
        <v>3.9263997156020851</v>
      </c>
      <c r="D241">
        <f t="shared" si="40"/>
        <v>1234.5024049724823</v>
      </c>
      <c r="E241" t="b">
        <f t="shared" si="41"/>
        <v>1</v>
      </c>
      <c r="F241" t="b">
        <f t="shared" si="42"/>
        <v>0</v>
      </c>
      <c r="G241" t="b">
        <f t="shared" si="43"/>
        <v>1</v>
      </c>
      <c r="H241" s="5">
        <f t="shared" si="44"/>
        <v>3.9295412796630775</v>
      </c>
      <c r="M241" s="6"/>
    </row>
    <row r="242" spans="1:13" x14ac:dyDescent="0.2">
      <c r="A242" s="9">
        <f t="shared" si="38"/>
        <v>1.3192363607492403</v>
      </c>
      <c r="B242">
        <f t="shared" si="37"/>
        <v>314.66155233930448</v>
      </c>
      <c r="C242">
        <f t="shared" si="39"/>
        <v>3.9326754357132554</v>
      </c>
      <c r="D242">
        <f t="shared" si="40"/>
        <v>1238.4518668781034</v>
      </c>
      <c r="E242" t="b">
        <f t="shared" si="41"/>
        <v>1</v>
      </c>
      <c r="F242" t="b">
        <f t="shared" si="42"/>
        <v>0</v>
      </c>
      <c r="G242" t="b">
        <f t="shared" si="43"/>
        <v>1</v>
      </c>
      <c r="H242" s="5">
        <f t="shared" si="44"/>
        <v>3.9358220210604609</v>
      </c>
      <c r="M242" s="6"/>
    </row>
    <row r="243" spans="1:13" x14ac:dyDescent="0.2">
      <c r="A243" s="9">
        <f t="shared" si="38"/>
        <v>1.3253723438224927</v>
      </c>
      <c r="B243">
        <f t="shared" si="37"/>
        <v>315.15183871508833</v>
      </c>
      <c r="C243">
        <f t="shared" si="39"/>
        <v>3.9388030899251389</v>
      </c>
      <c r="D243">
        <f t="shared" si="40"/>
        <v>1242.314233416135</v>
      </c>
      <c r="E243" t="b">
        <f t="shared" si="41"/>
        <v>1</v>
      </c>
      <c r="F243" t="b">
        <f t="shared" si="42"/>
        <v>0</v>
      </c>
      <c r="G243" t="b">
        <f t="shared" si="43"/>
        <v>1</v>
      </c>
      <c r="H243" s="5">
        <f t="shared" si="44"/>
        <v>3.9419545780890837</v>
      </c>
      <c r="M243" s="6"/>
    </row>
    <row r="244" spans="1:13" x14ac:dyDescent="0.2">
      <c r="A244" s="9">
        <f t="shared" si="38"/>
        <v>1.3315083268957451</v>
      </c>
      <c r="B244">
        <f t="shared" si="37"/>
        <v>315.63025957052247</v>
      </c>
      <c r="C244">
        <f t="shared" si="39"/>
        <v>3.9447824475305135</v>
      </c>
      <c r="D244">
        <f t="shared" si="40"/>
        <v>1246.0889229170227</v>
      </c>
      <c r="E244" t="b">
        <f t="shared" si="41"/>
        <v>1</v>
      </c>
      <c r="F244" t="b">
        <f t="shared" si="42"/>
        <v>0</v>
      </c>
      <c r="G244" t="b">
        <f t="shared" si="43"/>
        <v>1</v>
      </c>
      <c r="H244" s="5">
        <f t="shared" si="44"/>
        <v>3.9479387198571319</v>
      </c>
      <c r="M244" s="6"/>
    </row>
    <row r="245" spans="1:13" x14ac:dyDescent="0.2">
      <c r="A245" s="9">
        <f t="shared" si="38"/>
        <v>1.3376443099689974</v>
      </c>
      <c r="B245">
        <f t="shared" si="37"/>
        <v>316.09679689298036</v>
      </c>
      <c r="C245">
        <f t="shared" si="39"/>
        <v>3.9506132834055467</v>
      </c>
      <c r="D245">
        <f t="shared" si="40"/>
        <v>1249.7753669153094</v>
      </c>
      <c r="E245" t="b">
        <f t="shared" si="41"/>
        <v>1</v>
      </c>
      <c r="F245" t="b">
        <f t="shared" si="42"/>
        <v>0</v>
      </c>
      <c r="G245" t="b">
        <f t="shared" si="43"/>
        <v>1</v>
      </c>
      <c r="H245" s="5">
        <f t="shared" si="44"/>
        <v>3.9537742210606486</v>
      </c>
      <c r="M245" s="6"/>
    </row>
    <row r="246" spans="1:13" x14ac:dyDescent="0.2">
      <c r="A246" s="9">
        <f t="shared" si="38"/>
        <v>1.3437802930422498</v>
      </c>
      <c r="B246">
        <f t="shared" si="37"/>
        <v>316.55143311725243</v>
      </c>
      <c r="C246">
        <f t="shared" si="39"/>
        <v>3.9562953780182752</v>
      </c>
      <c r="D246">
        <f t="shared" si="40"/>
        <v>1253.3730102352456</v>
      </c>
      <c r="E246" t="b">
        <f t="shared" si="41"/>
        <v>1</v>
      </c>
      <c r="F246" t="b">
        <f t="shared" si="42"/>
        <v>0</v>
      </c>
      <c r="G246" t="b">
        <f t="shared" si="43"/>
        <v>1</v>
      </c>
      <c r="H246" s="5">
        <f t="shared" si="44"/>
        <v>3.95946086199202</v>
      </c>
      <c r="M246" s="6"/>
    </row>
    <row r="247" spans="1:13" x14ac:dyDescent="0.2">
      <c r="A247" s="9">
        <f t="shared" si="38"/>
        <v>1.3499162761155021</v>
      </c>
      <c r="B247">
        <f t="shared" si="37"/>
        <v>316.99415112620738</v>
      </c>
      <c r="C247">
        <f t="shared" si="39"/>
        <v>3.9618285174368708</v>
      </c>
      <c r="D247">
        <f t="shared" si="40"/>
        <v>1256.8813110743981</v>
      </c>
      <c r="E247" t="b">
        <f t="shared" si="41"/>
        <v>1</v>
      </c>
      <c r="F247" t="b">
        <f t="shared" si="42"/>
        <v>0</v>
      </c>
      <c r="G247" t="b">
        <f t="shared" si="43"/>
        <v>1</v>
      </c>
      <c r="H247" s="5">
        <f t="shared" si="44"/>
        <v>3.964998428548248</v>
      </c>
      <c r="M247" s="6"/>
    </row>
    <row r="248" spans="1:13" x14ac:dyDescent="0.2">
      <c r="A248" s="9">
        <f t="shared" si="38"/>
        <v>1.3560522591887545</v>
      </c>
      <c r="B248">
        <f t="shared" si="37"/>
        <v>317.42493425143698</v>
      </c>
      <c r="C248">
        <f t="shared" si="39"/>
        <v>3.9672124933376933</v>
      </c>
      <c r="D248">
        <f t="shared" si="40"/>
        <v>1260.299741085247</v>
      </c>
      <c r="E248" t="b">
        <f t="shared" si="41"/>
        <v>1</v>
      </c>
      <c r="F248" t="b">
        <f t="shared" si="42"/>
        <v>0</v>
      </c>
      <c r="G248" t="b">
        <f t="shared" si="43"/>
        <v>1</v>
      </c>
      <c r="H248" s="5">
        <f t="shared" si="44"/>
        <v>3.9703867122390104</v>
      </c>
      <c r="M248" s="6"/>
    </row>
    <row r="249" spans="1:13" x14ac:dyDescent="0.2">
      <c r="A249" s="9">
        <f t="shared" si="38"/>
        <v>1.3621882422620069</v>
      </c>
      <c r="B249">
        <f t="shared" si="37"/>
        <v>317.8437662738832</v>
      </c>
      <c r="C249">
        <f t="shared" si="39"/>
        <v>3.9724471030131334</v>
      </c>
      <c r="D249">
        <f t="shared" si="40"/>
        <v>1263.6277854547511</v>
      </c>
      <c r="E249" t="b">
        <f t="shared" si="41"/>
        <v>1</v>
      </c>
      <c r="F249" t="b">
        <f t="shared" si="42"/>
        <v>0</v>
      </c>
      <c r="G249" t="b">
        <f t="shared" si="43"/>
        <v>1</v>
      </c>
      <c r="H249" s="5">
        <f t="shared" si="44"/>
        <v>3.9756255101945088</v>
      </c>
      <c r="M249" s="6"/>
    </row>
    <row r="250" spans="1:13" x14ac:dyDescent="0.2">
      <c r="A250" s="9">
        <f t="shared" si="38"/>
        <v>1.3683242253352592</v>
      </c>
      <c r="B250">
        <f t="shared" si="37"/>
        <v>318.25063142444913</v>
      </c>
      <c r="C250">
        <f t="shared" si="39"/>
        <v>3.9775321493792464</v>
      </c>
      <c r="D250">
        <f t="shared" si="40"/>
        <v>1266.8649429818813</v>
      </c>
      <c r="E250" t="b">
        <f t="shared" si="41"/>
        <v>1</v>
      </c>
      <c r="F250" t="b">
        <f t="shared" si="42"/>
        <v>0</v>
      </c>
      <c r="G250" t="b">
        <f t="shared" si="43"/>
        <v>1</v>
      </c>
      <c r="H250" s="5">
        <f t="shared" si="44"/>
        <v>3.9807146251731091</v>
      </c>
      <c r="M250" s="6"/>
    </row>
    <row r="251" spans="1:13" x14ac:dyDescent="0.2">
      <c r="A251" s="9">
        <f t="shared" si="38"/>
        <v>1.3744602084085116</v>
      </c>
      <c r="B251">
        <f t="shared" si="37"/>
        <v>318.64551438459262</v>
      </c>
      <c r="C251">
        <f t="shared" si="39"/>
        <v>3.9824674409831702</v>
      </c>
      <c r="D251">
        <f t="shared" si="40"/>
        <v>1270.0107261530991</v>
      </c>
      <c r="E251" t="b">
        <f t="shared" si="41"/>
        <v>1</v>
      </c>
      <c r="F251" t="b">
        <f t="shared" si="42"/>
        <v>0</v>
      </c>
      <c r="G251" t="b">
        <f t="shared" si="43"/>
        <v>1</v>
      </c>
      <c r="H251" s="5">
        <f t="shared" si="44"/>
        <v>3.9856538655687648</v>
      </c>
      <c r="M251" s="6"/>
    </row>
    <row r="252" spans="1:13" x14ac:dyDescent="0.2">
      <c r="A252" s="9">
        <f t="shared" si="38"/>
        <v>1.3805961914817639</v>
      </c>
      <c r="B252">
        <f t="shared" si="37"/>
        <v>319.02840028690304</v>
      </c>
      <c r="C252">
        <f t="shared" si="39"/>
        <v>3.9872527920103384</v>
      </c>
      <c r="D252">
        <f t="shared" si="40"/>
        <v>1273.0646612157777</v>
      </c>
      <c r="E252" t="b">
        <f t="shared" si="41"/>
        <v>1</v>
      </c>
      <c r="F252" t="b">
        <f t="shared" si="42"/>
        <v>0</v>
      </c>
      <c r="G252" t="b">
        <f t="shared" si="43"/>
        <v>1</v>
      </c>
      <c r="H252" s="5">
        <f t="shared" si="44"/>
        <v>3.9904430454182371</v>
      </c>
      <c r="M252" s="6"/>
    </row>
    <row r="253" spans="1:13" x14ac:dyDescent="0.2">
      <c r="A253" s="9">
        <f t="shared" si="38"/>
        <v>1.3867321745550163</v>
      </c>
      <c r="B253">
        <f t="shared" si="37"/>
        <v>319.39927471566102</v>
      </c>
      <c r="C253">
        <f t="shared" si="39"/>
        <v>3.991888022291469</v>
      </c>
      <c r="D253">
        <f t="shared" si="40"/>
        <v>1276.0262882495472</v>
      </c>
      <c r="E253" t="b">
        <f t="shared" si="41"/>
        <v>1</v>
      </c>
      <c r="F253" t="b">
        <f t="shared" si="42"/>
        <v>0</v>
      </c>
      <c r="G253" t="b">
        <f t="shared" si="43"/>
        <v>1</v>
      </c>
      <c r="H253" s="5">
        <f t="shared" si="44"/>
        <v>3.9950819844080883</v>
      </c>
      <c r="M253" s="6"/>
    </row>
    <row r="254" spans="1:13" x14ac:dyDescent="0.2">
      <c r="A254" s="9">
        <f t="shared" si="38"/>
        <v>1.3928681576282687</v>
      </c>
      <c r="B254">
        <f t="shared" si="37"/>
        <v>319.75812370738123</v>
      </c>
      <c r="C254">
        <f t="shared" si="39"/>
        <v>3.9963729573093545</v>
      </c>
      <c r="D254">
        <f t="shared" si="40"/>
        <v>1278.895161235559</v>
      </c>
      <c r="E254" t="b">
        <f t="shared" si="41"/>
        <v>1</v>
      </c>
      <c r="F254" t="b">
        <f t="shared" si="42"/>
        <v>0</v>
      </c>
      <c r="G254" t="b">
        <f t="shared" si="43"/>
        <v>1</v>
      </c>
      <c r="H254" s="5">
        <f t="shared" si="44"/>
        <v>3.9995705078814772</v>
      </c>
      <c r="M254" s="6"/>
    </row>
    <row r="255" spans="1:13" x14ac:dyDescent="0.2">
      <c r="A255" s="9">
        <f t="shared" si="38"/>
        <v>1.399004140701521</v>
      </c>
      <c r="B255">
        <f t="shared" si="37"/>
        <v>320.10493375133808</v>
      </c>
      <c r="C255">
        <f t="shared" si="39"/>
        <v>4.0007074282054269</v>
      </c>
      <c r="D255">
        <f t="shared" si="40"/>
        <v>1281.6708481236553</v>
      </c>
      <c r="E255" t="b">
        <f t="shared" si="41"/>
        <v>1</v>
      </c>
      <c r="F255" t="b">
        <f t="shared" si="42"/>
        <v>0</v>
      </c>
      <c r="G255" t="b">
        <f t="shared" si="43"/>
        <v>1</v>
      </c>
      <c r="H255" s="5">
        <f t="shared" si="44"/>
        <v>4.0039084468447301</v>
      </c>
      <c r="M255" s="6"/>
    </row>
    <row r="256" spans="1:13" x14ac:dyDescent="0.2">
      <c r="A256" s="9">
        <f t="shared" si="38"/>
        <v>1.4051401237747734</v>
      </c>
      <c r="B256">
        <f t="shared" si="37"/>
        <v>320.43969179007439</v>
      </c>
      <c r="C256">
        <f t="shared" si="39"/>
        <v>4.0048912717861205</v>
      </c>
      <c r="D256">
        <f t="shared" si="40"/>
        <v>1284.3529308974364</v>
      </c>
      <c r="E256" t="b">
        <f t="shared" si="41"/>
        <v>1</v>
      </c>
      <c r="F256" t="b">
        <f t="shared" si="42"/>
        <v>0</v>
      </c>
      <c r="G256" t="b">
        <f t="shared" si="43"/>
        <v>1</v>
      </c>
      <c r="H256" s="5">
        <f t="shared" si="44"/>
        <v>4.0080956379737076</v>
      </c>
      <c r="M256" s="6"/>
    </row>
    <row r="257" spans="1:13" x14ac:dyDescent="0.2">
      <c r="A257" s="9">
        <f t="shared" si="38"/>
        <v>1.4112761068480257</v>
      </c>
      <c r="B257">
        <f t="shared" si="37"/>
        <v>320.76238521989308</v>
      </c>
      <c r="C257">
        <f t="shared" si="39"/>
        <v>4.0089243305290116</v>
      </c>
      <c r="D257">
        <f t="shared" si="40"/>
        <v>1286.9410056372133</v>
      </c>
      <c r="E257" t="b">
        <f t="shared" si="41"/>
        <v>1</v>
      </c>
      <c r="F257" t="b">
        <f t="shared" si="42"/>
        <v>0</v>
      </c>
      <c r="G257" t="b">
        <f t="shared" si="43"/>
        <v>1</v>
      </c>
      <c r="H257" s="5">
        <f t="shared" si="44"/>
        <v>4.0121319236199504</v>
      </c>
      <c r="M257" s="6"/>
    </row>
    <row r="258" spans="1:13" x14ac:dyDescent="0.2">
      <c r="A258" s="9">
        <f t="shared" si="38"/>
        <v>1.4174120899212781</v>
      </c>
      <c r="B258">
        <f t="shared" si="37"/>
        <v>321.0730018913315</v>
      </c>
      <c r="C258">
        <f t="shared" si="39"/>
        <v>4.0128064525887535</v>
      </c>
      <c r="D258">
        <f t="shared" si="40"/>
        <v>1289.4346825808368</v>
      </c>
      <c r="E258" t="b">
        <f t="shared" si="41"/>
        <v>1</v>
      </c>
      <c r="F258" t="b">
        <f t="shared" si="42"/>
        <v>0</v>
      </c>
      <c r="G258" t="b">
        <f t="shared" si="43"/>
        <v>1</v>
      </c>
      <c r="H258" s="5">
        <f t="shared" si="44"/>
        <v>4.0160171518166186</v>
      </c>
      <c r="M258" s="6"/>
    </row>
    <row r="259" spans="1:13" x14ac:dyDescent="0.2">
      <c r="A259" s="9">
        <f t="shared" si="38"/>
        <v>1.4235480729945305</v>
      </c>
      <c r="B259">
        <f t="shared" si="37"/>
        <v>321.37153010961924</v>
      </c>
      <c r="C259">
        <f t="shared" si="39"/>
        <v>4.0165374918027901</v>
      </c>
      <c r="D259">
        <f t="shared" si="40"/>
        <v>1291.833586182398</v>
      </c>
      <c r="E259" t="b">
        <f t="shared" si="41"/>
        <v>1</v>
      </c>
      <c r="F259" t="b">
        <f t="shared" si="42"/>
        <v>0</v>
      </c>
      <c r="G259" t="b">
        <f t="shared" si="43"/>
        <v>1</v>
      </c>
      <c r="H259" s="5">
        <f t="shared" si="44"/>
        <v>4.0197511762842089</v>
      </c>
      <c r="M259" s="6"/>
    </row>
    <row r="260" spans="1:13" x14ac:dyDescent="0.2">
      <c r="A260" s="9">
        <f t="shared" si="38"/>
        <v>1.4296840560677828</v>
      </c>
      <c r="B260">
        <f t="shared" si="37"/>
        <v>321.65795863511806</v>
      </c>
      <c r="C260">
        <f t="shared" si="39"/>
        <v>4.020117307696859</v>
      </c>
      <c r="D260">
        <f t="shared" si="40"/>
        <v>1294.1373551687816</v>
      </c>
      <c r="E260" t="b">
        <f t="shared" si="41"/>
        <v>1</v>
      </c>
      <c r="F260" t="b">
        <f t="shared" si="42"/>
        <v>0</v>
      </c>
      <c r="G260" t="b">
        <f t="shared" si="43"/>
        <v>1</v>
      </c>
      <c r="H260" s="5">
        <f t="shared" si="44"/>
        <v>4.0233338564360643</v>
      </c>
      <c r="M260" s="6"/>
    </row>
    <row r="261" spans="1:13" x14ac:dyDescent="0.2">
      <c r="A261" s="9">
        <f t="shared" si="38"/>
        <v>1.4358200391410352</v>
      </c>
      <c r="B261">
        <f t="shared" si="37"/>
        <v>321.93227668374521</v>
      </c>
      <c r="C261">
        <f t="shared" si="39"/>
        <v>4.023545765490284</v>
      </c>
      <c r="D261">
        <f t="shared" si="40"/>
        <v>1296.345642594076</v>
      </c>
      <c r="E261" t="b">
        <f t="shared" si="41"/>
        <v>1</v>
      </c>
      <c r="F261" t="b">
        <f t="shared" si="42"/>
        <v>0</v>
      </c>
      <c r="G261" t="b">
        <f t="shared" si="43"/>
        <v>1</v>
      </c>
      <c r="H261" s="5">
        <f t="shared" si="44"/>
        <v>4.0267650573836677</v>
      </c>
      <c r="M261" s="6"/>
    </row>
    <row r="262" spans="1:13" x14ac:dyDescent="0.2">
      <c r="A262" s="9">
        <f t="shared" si="38"/>
        <v>1.4419560222142875</v>
      </c>
      <c r="B262">
        <f t="shared" si="37"/>
        <v>322.19447392737953</v>
      </c>
      <c r="C262">
        <f t="shared" si="39"/>
        <v>4.0268227361010451</v>
      </c>
      <c r="D262">
        <f t="shared" si="40"/>
        <v>1298.4581158918231</v>
      </c>
      <c r="E262" t="b">
        <f t="shared" si="41"/>
        <v>1</v>
      </c>
      <c r="F262" t="b">
        <f t="shared" si="42"/>
        <v>0</v>
      </c>
      <c r="G262" t="b">
        <f t="shared" si="43"/>
        <v>1</v>
      </c>
      <c r="H262" s="5">
        <f t="shared" si="44"/>
        <v>4.0300446499417211</v>
      </c>
      <c r="M262" s="6"/>
    </row>
    <row r="263" spans="1:13" x14ac:dyDescent="0.2">
      <c r="A263" s="9">
        <f t="shared" si="38"/>
        <v>1.4480920052875399</v>
      </c>
      <c r="B263">
        <f t="shared" si="37"/>
        <v>322.44454049425013</v>
      </c>
      <c r="C263">
        <f t="shared" si="39"/>
        <v>4.0299480961506413</v>
      </c>
      <c r="D263">
        <f t="shared" si="40"/>
        <v>1300.4744569251002</v>
      </c>
      <c r="E263" t="b">
        <f t="shared" si="41"/>
        <v>1</v>
      </c>
      <c r="F263" t="b">
        <f t="shared" si="42"/>
        <v>0</v>
      </c>
      <c r="G263" t="b">
        <f t="shared" si="43"/>
        <v>1</v>
      </c>
      <c r="H263" s="5">
        <f t="shared" si="44"/>
        <v>4.0331725106330039</v>
      </c>
      <c r="M263" s="6"/>
    </row>
    <row r="264" spans="1:13" x14ac:dyDescent="0.2">
      <c r="A264" s="9">
        <f t="shared" si="38"/>
        <v>1.4542279883607923</v>
      </c>
      <c r="B264">
        <f t="shared" si="37"/>
        <v>322.68246696930828</v>
      </c>
      <c r="C264">
        <f t="shared" si="39"/>
        <v>4.032921727968735</v>
      </c>
      <c r="D264">
        <f t="shared" si="40"/>
        <v>1302.3943620344339</v>
      </c>
      <c r="E264" t="b">
        <f t="shared" si="41"/>
        <v>1</v>
      </c>
      <c r="F264" t="b">
        <f t="shared" si="42"/>
        <v>0</v>
      </c>
      <c r="G264" t="b">
        <f t="shared" si="43"/>
        <v>1</v>
      </c>
      <c r="H264" s="5">
        <f t="shared" si="44"/>
        <v>4.0361485216930308</v>
      </c>
      <c r="M264" s="6"/>
    </row>
    <row r="265" spans="1:13" x14ac:dyDescent="0.2">
      <c r="A265" s="9">
        <f t="shared" si="38"/>
        <v>1.4603639714340446</v>
      </c>
      <c r="B265">
        <f t="shared" si="37"/>
        <v>322.90824439458163</v>
      </c>
      <c r="C265">
        <f t="shared" si="39"/>
        <v>4.0357435195975828</v>
      </c>
      <c r="D265">
        <f t="shared" si="40"/>
        <v>1304.2175420835297</v>
      </c>
      <c r="E265" t="b">
        <f t="shared" si="41"/>
        <v>1</v>
      </c>
      <c r="F265" t="b">
        <f t="shared" si="42"/>
        <v>0</v>
      </c>
      <c r="G265" t="b">
        <f t="shared" si="43"/>
        <v>1</v>
      </c>
      <c r="H265" s="5">
        <f t="shared" si="44"/>
        <v>4.0389725710744795</v>
      </c>
      <c r="M265" s="6"/>
    </row>
    <row r="266" spans="1:13" x14ac:dyDescent="0.2">
      <c r="A266" s="9">
        <f t="shared" si="38"/>
        <v>1.466499954507297</v>
      </c>
      <c r="B266">
        <f t="shared" si="37"/>
        <v>323.12186426951178</v>
      </c>
      <c r="C266">
        <f t="shared" si="39"/>
        <v>4.0384133647962486</v>
      </c>
      <c r="D266">
        <f t="shared" si="40"/>
        <v>1305.9437225028155</v>
      </c>
      <c r="E266" t="b">
        <f t="shared" si="41"/>
        <v>1</v>
      </c>
      <c r="F266" t="b">
        <f t="shared" si="42"/>
        <v>0</v>
      </c>
      <c r="G266" t="b">
        <f t="shared" si="43"/>
        <v>1</v>
      </c>
      <c r="H266" s="5">
        <f t="shared" si="44"/>
        <v>4.041644552451408</v>
      </c>
      <c r="M266" s="6"/>
    </row>
    <row r="267" spans="1:13" x14ac:dyDescent="0.2">
      <c r="A267" s="9">
        <f t="shared" si="38"/>
        <v>1.4726359375805493</v>
      </c>
      <c r="B267">
        <f t="shared" si="37"/>
        <v>323.32331855127404</v>
      </c>
      <c r="C267">
        <f t="shared" si="39"/>
        <v>4.0409311630446076</v>
      </c>
      <c r="D267">
        <f t="shared" si="40"/>
        <v>1307.5726433307927</v>
      </c>
      <c r="E267" t="b">
        <f t="shared" si="41"/>
        <v>1</v>
      </c>
      <c r="F267" t="b">
        <f t="shared" si="42"/>
        <v>0</v>
      </c>
      <c r="G267" t="b">
        <f t="shared" si="43"/>
        <v>1</v>
      </c>
      <c r="H267" s="5">
        <f t="shared" si="44"/>
        <v>4.0441643652232653</v>
      </c>
      <c r="M267" s="6"/>
    </row>
    <row r="268" spans="1:13" x14ac:dyDescent="0.2">
      <c r="A268" s="9">
        <f t="shared" si="38"/>
        <v>1.4787719206538017</v>
      </c>
      <c r="B268">
        <f t="shared" si="37"/>
        <v>323.51259965508046</v>
      </c>
      <c r="C268">
        <f t="shared" si="39"/>
        <v>4.0432968195471259</v>
      </c>
      <c r="D268">
        <f t="shared" si="40"/>
        <v>1309.1040592531847</v>
      </c>
      <c r="E268" t="b">
        <f t="shared" si="41"/>
        <v>1</v>
      </c>
      <c r="F268" t="b">
        <f t="shared" si="42"/>
        <v>0</v>
      </c>
      <c r="G268" t="b">
        <f t="shared" si="43"/>
        <v>1</v>
      </c>
      <c r="H268" s="5">
        <f t="shared" si="44"/>
        <v>4.0465319145186696</v>
      </c>
      <c r="M268" s="6"/>
    </row>
    <row r="269" spans="1:13" x14ac:dyDescent="0.2">
      <c r="A269" s="9">
        <f t="shared" si="38"/>
        <v>1.4849079037270541</v>
      </c>
      <c r="B269">
        <f t="shared" si="37"/>
        <v>323.68970045446525</v>
      </c>
      <c r="C269">
        <f t="shared" si="39"/>
        <v>4.0455102452364358</v>
      </c>
      <c r="D269">
        <f t="shared" si="40"/>
        <v>1310.5377396398824</v>
      </c>
      <c r="E269" t="b">
        <f t="shared" si="41"/>
        <v>1</v>
      </c>
      <c r="F269" t="b">
        <f t="shared" si="42"/>
        <v>0</v>
      </c>
      <c r="G269" t="b">
        <f t="shared" si="43"/>
        <v>1</v>
      </c>
      <c r="H269" s="5">
        <f t="shared" si="44"/>
        <v>4.0487471111989892</v>
      </c>
      <c r="M269" s="6"/>
    </row>
    <row r="270" spans="1:13" x14ac:dyDescent="0.2">
      <c r="A270" s="9">
        <f t="shared" si="38"/>
        <v>1.4910438868003064</v>
      </c>
      <c r="B270">
        <f t="shared" si="37"/>
        <v>323.85461428155321</v>
      </c>
      <c r="C270">
        <f t="shared" si="39"/>
        <v>4.0475713567766816</v>
      </c>
      <c r="D270">
        <f t="shared" si="40"/>
        <v>1311.8734685796758</v>
      </c>
      <c r="E270" t="b">
        <f t="shared" si="41"/>
        <v>1</v>
      </c>
      <c r="F270" t="b">
        <f t="shared" si="42"/>
        <v>0</v>
      </c>
      <c r="G270" t="b">
        <f t="shared" si="43"/>
        <v>1</v>
      </c>
      <c r="H270" s="5">
        <f t="shared" si="44"/>
        <v>4.0508098718616905</v>
      </c>
      <c r="M270" s="6"/>
    </row>
    <row r="271" spans="1:13" x14ac:dyDescent="0.2">
      <c r="A271" s="9">
        <f t="shared" si="38"/>
        <v>1.4971798698735588</v>
      </c>
      <c r="B271">
        <f t="shared" si="37"/>
        <v>324.00733492731064</v>
      </c>
      <c r="C271">
        <f t="shared" si="39"/>
        <v>4.0494800765666641</v>
      </c>
      <c r="D271">
        <f t="shared" si="40"/>
        <v>1313.1110449127714</v>
      </c>
      <c r="E271" t="b">
        <f t="shared" si="41"/>
        <v>1</v>
      </c>
      <c r="F271" t="b">
        <f t="shared" si="42"/>
        <v>0</v>
      </c>
      <c r="G271" t="b">
        <f t="shared" si="43"/>
        <v>1</v>
      </c>
      <c r="H271" s="5">
        <f t="shared" si="44"/>
        <v>4.0527201188434852</v>
      </c>
      <c r="M271" s="6"/>
    </row>
    <row r="272" spans="1:13" x14ac:dyDescent="0.2">
      <c r="A272" s="9">
        <f t="shared" si="38"/>
        <v>1.5033158529468111</v>
      </c>
      <c r="B272">
        <f t="shared" si="37"/>
        <v>324.14785664177936</v>
      </c>
      <c r="C272">
        <f t="shared" si="39"/>
        <v>4.0512363327427581</v>
      </c>
      <c r="D272">
        <f t="shared" si="40"/>
        <v>1314.250282261085</v>
      </c>
      <c r="E272" t="b">
        <f t="shared" si="41"/>
        <v>1</v>
      </c>
      <c r="F272" t="b">
        <f t="shared" si="42"/>
        <v>0</v>
      </c>
      <c r="G272" t="b">
        <f t="shared" si="43"/>
        <v>1</v>
      </c>
      <c r="H272" s="5">
        <f t="shared" si="44"/>
        <v>4.0544777802232472</v>
      </c>
      <c r="M272" s="6"/>
    </row>
    <row r="273" spans="1:13" x14ac:dyDescent="0.2">
      <c r="A273" s="9">
        <f t="shared" si="38"/>
        <v>1.5094518360200635</v>
      </c>
      <c r="B273">
        <f t="shared" si="37"/>
        <v>324.27617413429272</v>
      </c>
      <c r="C273">
        <f t="shared" si="39"/>
        <v>4.0528400591816194</v>
      </c>
      <c r="D273">
        <f t="shared" si="40"/>
        <v>1315.2910090563114</v>
      </c>
      <c r="E273" t="b">
        <f t="shared" si="41"/>
        <v>1</v>
      </c>
      <c r="F273" t="b">
        <f t="shared" si="42"/>
        <v>0</v>
      </c>
      <c r="G273" t="b">
        <f t="shared" si="43"/>
        <v>1</v>
      </c>
      <c r="H273" s="5">
        <f t="shared" si="44"/>
        <v>4.0560827898247283</v>
      </c>
      <c r="M273" s="6"/>
    </row>
    <row r="274" spans="1:13" x14ac:dyDescent="0.2">
      <c r="A274" s="9">
        <f t="shared" si="38"/>
        <v>1.5155878190933159</v>
      </c>
      <c r="B274">
        <f t="shared" si="37"/>
        <v>324.39228257367546</v>
      </c>
      <c r="C274">
        <f t="shared" si="39"/>
        <v>4.0542911955026755</v>
      </c>
      <c r="D274">
        <f t="shared" si="40"/>
        <v>1316.2330685657628</v>
      </c>
      <c r="E274" t="b">
        <f t="shared" si="41"/>
        <v>1</v>
      </c>
      <c r="F274" t="b">
        <f t="shared" si="42"/>
        <v>0</v>
      </c>
      <c r="G274" t="b">
        <f t="shared" si="43"/>
        <v>1</v>
      </c>
      <c r="H274" s="5">
        <f t="shared" si="44"/>
        <v>4.0575350872190432</v>
      </c>
      <c r="M274" s="6"/>
    </row>
    <row r="275" spans="1:13" x14ac:dyDescent="0.2">
      <c r="A275" s="9">
        <f t="shared" si="38"/>
        <v>1.5217238021665682</v>
      </c>
      <c r="B275">
        <f t="shared" si="37"/>
        <v>324.49617758842504</v>
      </c>
      <c r="C275">
        <f t="shared" si="39"/>
        <v>4.0555896870703974</v>
      </c>
      <c r="D275">
        <f t="shared" si="40"/>
        <v>1317.0763189159713</v>
      </c>
      <c r="E275" t="b">
        <f t="shared" si="41"/>
        <v>1</v>
      </c>
      <c r="F275" t="b">
        <f t="shared" si="42"/>
        <v>0</v>
      </c>
      <c r="G275" t="b">
        <f t="shared" si="43"/>
        <v>1</v>
      </c>
      <c r="H275" s="5">
        <f t="shared" si="44"/>
        <v>4.0588346177269488</v>
      </c>
      <c r="M275" s="6"/>
    </row>
    <row r="276" spans="1:13" x14ac:dyDescent="0.2">
      <c r="A276" s="9">
        <f t="shared" si="38"/>
        <v>1.5278597852398206</v>
      </c>
      <c r="B276">
        <f t="shared" si="37"/>
        <v>324.58785526687643</v>
      </c>
      <c r="C276">
        <f t="shared" si="39"/>
        <v>4.0567354849963548</v>
      </c>
      <c r="D276">
        <f t="shared" si="40"/>
        <v>1317.820633114055</v>
      </c>
      <c r="E276" t="b">
        <f t="shared" si="41"/>
        <v>1</v>
      </c>
      <c r="F276" t="b">
        <f t="shared" si="42"/>
        <v>0</v>
      </c>
      <c r="G276" t="b">
        <f t="shared" si="43"/>
        <v>1</v>
      </c>
      <c r="H276" s="5">
        <f t="shared" si="44"/>
        <v>4.0599813324208993</v>
      </c>
      <c r="M276" s="6"/>
    </row>
    <row r="277" spans="1:13" x14ac:dyDescent="0.2">
      <c r="A277" s="9">
        <f t="shared" si="38"/>
        <v>1.5339957683130729</v>
      </c>
      <c r="B277">
        <f t="shared" si="37"/>
        <v>324.6673121573495</v>
      </c>
      <c r="C277">
        <f t="shared" si="39"/>
        <v>4.0577285461410622</v>
      </c>
      <c r="D277">
        <f t="shared" si="40"/>
        <v>1318.4658990668445</v>
      </c>
      <c r="E277" t="b">
        <f t="shared" si="41"/>
        <v>1</v>
      </c>
      <c r="F277" t="b">
        <f t="shared" si="42"/>
        <v>0</v>
      </c>
      <c r="G277" t="b">
        <f t="shared" si="43"/>
        <v>1</v>
      </c>
      <c r="H277" s="5">
        <f t="shared" si="44"/>
        <v>4.060975188126891</v>
      </c>
      <c r="M277" s="6"/>
    </row>
    <row r="278" spans="1:13" x14ac:dyDescent="0.2">
      <c r="A278" s="9">
        <f t="shared" si="38"/>
        <v>1.5401317513863253</v>
      </c>
      <c r="B278">
        <f t="shared" si="37"/>
        <v>324.73454526827874</v>
      </c>
      <c r="C278">
        <f t="shared" si="39"/>
        <v>4.0585688331155989</v>
      </c>
      <c r="D278">
        <f t="shared" si="40"/>
        <v>1319.0120195977629</v>
      </c>
      <c r="E278" t="b">
        <f t="shared" si="41"/>
        <v>1</v>
      </c>
      <c r="F278" t="b">
        <f t="shared" si="42"/>
        <v>0</v>
      </c>
      <c r="G278" t="b">
        <f t="shared" si="43"/>
        <v>1</v>
      </c>
      <c r="H278" s="5">
        <f t="shared" si="44"/>
        <v>4.0618161474260894</v>
      </c>
      <c r="M278" s="6"/>
    </row>
    <row r="279" spans="1:13" x14ac:dyDescent="0.2">
      <c r="A279" s="9">
        <f t="shared" si="38"/>
        <v>1.5462677344595777</v>
      </c>
      <c r="B279">
        <f t="shared" si="37"/>
        <v>324.78955206832615</v>
      </c>
      <c r="C279">
        <f t="shared" si="39"/>
        <v>4.059256314283016</v>
      </c>
      <c r="D279">
        <f t="shared" si="40"/>
        <v>1319.4589124614606</v>
      </c>
      <c r="E279" t="b">
        <f t="shared" si="41"/>
        <v>1</v>
      </c>
      <c r="F279" t="b">
        <f t="shared" si="42"/>
        <v>0</v>
      </c>
      <c r="G279" t="b">
        <f t="shared" si="43"/>
        <v>1</v>
      </c>
      <c r="H279" s="5">
        <f t="shared" si="44"/>
        <v>4.0625041786562317</v>
      </c>
      <c r="M279" s="6"/>
    </row>
    <row r="280" spans="1:13" x14ac:dyDescent="0.2">
      <c r="A280" s="9">
        <f t="shared" si="38"/>
        <v>1.55240371753283</v>
      </c>
      <c r="B280">
        <f t="shared" si="37"/>
        <v>324.83233048647628</v>
      </c>
      <c r="C280">
        <f t="shared" si="39"/>
        <v>4.0597909637595313</v>
      </c>
      <c r="D280">
        <f t="shared" si="40"/>
        <v>1319.8065103562017</v>
      </c>
      <c r="E280" t="b">
        <f t="shared" si="41"/>
        <v>1</v>
      </c>
      <c r="F280" t="b">
        <f t="shared" si="42"/>
        <v>0</v>
      </c>
      <c r="G280" t="b">
        <f t="shared" si="43"/>
        <v>1</v>
      </c>
      <c r="H280" s="5">
        <f t="shared" si="44"/>
        <v>4.0630392559128259</v>
      </c>
      <c r="M280" s="6"/>
    </row>
    <row r="281" spans="1:13" x14ac:dyDescent="0.2">
      <c r="A281" s="9">
        <f t="shared" si="38"/>
        <v>1.5585397006060824</v>
      </c>
      <c r="B281">
        <f t="shared" si="37"/>
        <v>324.86287891211447</v>
      </c>
      <c r="C281">
        <f t="shared" si="39"/>
        <v>4.0601727614155019</v>
      </c>
      <c r="D281">
        <f t="shared" si="40"/>
        <v>1320.0547609339999</v>
      </c>
      <c r="E281" t="b">
        <f t="shared" si="41"/>
        <v>1</v>
      </c>
      <c r="F281" t="b">
        <f t="shared" si="42"/>
        <v>0</v>
      </c>
      <c r="G281" t="b">
        <f t="shared" si="43"/>
        <v>1</v>
      </c>
      <c r="H281" s="5">
        <f t="shared" si="44"/>
        <v>4.0634213590501238</v>
      </c>
      <c r="M281" s="6"/>
    </row>
    <row r="282" spans="1:13" x14ac:dyDescent="0.2">
      <c r="A282" s="9">
        <f t="shared" si="38"/>
        <v>1.5646756836793347</v>
      </c>
      <c r="B282">
        <f t="shared" si="37"/>
        <v>324.88119619508723</v>
      </c>
      <c r="C282">
        <f t="shared" si="39"/>
        <v>4.0604016928761792</v>
      </c>
      <c r="D282">
        <f t="shared" si="40"/>
        <v>1320.2036268085001</v>
      </c>
      <c r="E282" t="b">
        <f t="shared" si="41"/>
        <v>1</v>
      </c>
      <c r="F282" t="b">
        <f t="shared" si="42"/>
        <v>0</v>
      </c>
      <c r="G282" t="b">
        <f t="shared" si="43"/>
        <v>1</v>
      </c>
      <c r="H282" s="5">
        <f t="shared" si="44"/>
        <v>4.0636504736818742</v>
      </c>
      <c r="M282" s="6"/>
    </row>
    <row r="283" spans="1:13" x14ac:dyDescent="0.2">
      <c r="A283" s="9">
        <f t="shared" si="38"/>
        <v>1.5708116667525871</v>
      </c>
      <c r="B283">
        <f t="shared" ref="B283:B346" si="45">$B$10*SIN(A283)</f>
        <v>324.88728164574582</v>
      </c>
      <c r="C283">
        <f t="shared" si="39"/>
        <v>4.0604777495222555</v>
      </c>
      <c r="D283">
        <f t="shared" si="40"/>
        <v>1320.2530855606119</v>
      </c>
      <c r="E283" t="b">
        <f t="shared" si="41"/>
        <v>1</v>
      </c>
      <c r="F283" t="b">
        <f t="shared" si="42"/>
        <v>0</v>
      </c>
      <c r="G283" t="b">
        <f t="shared" si="43"/>
        <v>1</v>
      </c>
      <c r="H283" s="5">
        <f t="shared" si="44"/>
        <v>4.0637265911818732</v>
      </c>
      <c r="M283" s="6"/>
    </row>
    <row r="284" spans="1:13" x14ac:dyDescent="0.2">
      <c r="A284" s="9">
        <f t="shared" ref="A284:A347" si="46">+A283+$B$25</f>
        <v>1.5769476498258395</v>
      </c>
      <c r="B284">
        <f t="shared" si="45"/>
        <v>324.88113503497198</v>
      </c>
      <c r="C284">
        <f t="shared" ref="C284:C347" si="47">1.414*(SIN(A284)*$B$9/$B$8)</f>
        <v>4.0604009284901856</v>
      </c>
      <c r="D284">
        <f t="shared" ref="D284:D347" si="48">B284*H284</f>
        <v>1320.2031297418839</v>
      </c>
      <c r="E284" t="b">
        <f t="shared" ref="E284:E347" si="49">AND((A284&gt;$A$17),A284&lt;($B$17))</f>
        <v>1</v>
      </c>
      <c r="F284" t="b">
        <f t="shared" ref="F284:F347" si="50">AND((A284&gt;($A$17+3.1416)),A284&lt;($B$17+3.1416))</f>
        <v>0</v>
      </c>
      <c r="G284" t="b">
        <f t="shared" ref="G284:G347" si="51">OR(E284=TRUE,F284=TRUE)</f>
        <v>1</v>
      </c>
      <c r="H284" s="5">
        <f t="shared" ref="H284:H347" si="52">IF(+G284=TRUE,C284,0)+(SIN(A284)*1.4142*$B$9/$B$7)</f>
        <v>4.0636497086842853</v>
      </c>
      <c r="M284" s="6"/>
    </row>
    <row r="285" spans="1:13" x14ac:dyDescent="0.2">
      <c r="A285" s="9">
        <f t="shared" si="46"/>
        <v>1.5830836328990918</v>
      </c>
      <c r="B285">
        <f t="shared" si="45"/>
        <v>324.86275659418652</v>
      </c>
      <c r="C285">
        <f t="shared" si="47"/>
        <v>4.0601712326722943</v>
      </c>
      <c r="D285">
        <f t="shared" si="48"/>
        <v>1320.0537668756247</v>
      </c>
      <c r="E285" t="b">
        <f t="shared" si="49"/>
        <v>1</v>
      </c>
      <c r="F285" t="b">
        <f t="shared" si="50"/>
        <v>0</v>
      </c>
      <c r="G285" t="b">
        <f t="shared" si="51"/>
        <v>1</v>
      </c>
      <c r="H285" s="5">
        <f t="shared" si="52"/>
        <v>4.063419829083748</v>
      </c>
      <c r="M285" s="6"/>
    </row>
    <row r="286" spans="1:13" x14ac:dyDescent="0.2">
      <c r="A286" s="9">
        <f t="shared" si="46"/>
        <v>1.5892196159723442</v>
      </c>
      <c r="B286">
        <f t="shared" si="45"/>
        <v>324.83214701534104</v>
      </c>
      <c r="C286">
        <f t="shared" si="47"/>
        <v>4.059788670716669</v>
      </c>
      <c r="D286">
        <f t="shared" si="48"/>
        <v>1319.8050194557734</v>
      </c>
      <c r="E286" t="b">
        <f t="shared" si="49"/>
        <v>1</v>
      </c>
      <c r="F286" t="b">
        <f t="shared" si="50"/>
        <v>0</v>
      </c>
      <c r="G286" t="b">
        <f t="shared" si="51"/>
        <v>1</v>
      </c>
      <c r="H286" s="5">
        <f t="shared" si="52"/>
        <v>4.0630369610352703</v>
      </c>
      <c r="M286" s="6"/>
    </row>
    <row r="287" spans="1:13" x14ac:dyDescent="0.2">
      <c r="A287" s="9">
        <f t="shared" si="46"/>
        <v>1.5953555990455965</v>
      </c>
      <c r="B287">
        <f t="shared" si="45"/>
        <v>324.78930745089127</v>
      </c>
      <c r="C287">
        <f t="shared" si="47"/>
        <v>4.05925325702683</v>
      </c>
      <c r="D287">
        <f t="shared" si="48"/>
        <v>1319.4569249435065</v>
      </c>
      <c r="E287" t="b">
        <f t="shared" si="49"/>
        <v>1</v>
      </c>
      <c r="F287" t="b">
        <f t="shared" si="50"/>
        <v>0</v>
      </c>
      <c r="G287" t="b">
        <f t="shared" si="51"/>
        <v>1</v>
      </c>
      <c r="H287" s="5">
        <f t="shared" si="52"/>
        <v>4.0625011189538949</v>
      </c>
      <c r="M287" s="6"/>
    </row>
    <row r="288" spans="1:13" x14ac:dyDescent="0.2">
      <c r="A288" s="9">
        <f t="shared" si="46"/>
        <v>1.6014915821188489</v>
      </c>
      <c r="B288">
        <f t="shared" si="45"/>
        <v>324.73423951375418</v>
      </c>
      <c r="C288">
        <f t="shared" si="47"/>
        <v>4.0585650117611971</v>
      </c>
      <c r="D288">
        <f t="shared" si="48"/>
        <v>1319.0095357616021</v>
      </c>
      <c r="E288" t="b">
        <f t="shared" si="49"/>
        <v>1</v>
      </c>
      <c r="F288" t="b">
        <f t="shared" si="50"/>
        <v>0</v>
      </c>
      <c r="G288" t="b">
        <f t="shared" si="51"/>
        <v>1</v>
      </c>
      <c r="H288" s="5">
        <f t="shared" si="52"/>
        <v>4.0618123230141716</v>
      </c>
      <c r="M288" s="6"/>
    </row>
    <row r="289" spans="1:13" x14ac:dyDescent="0.2">
      <c r="A289" s="9">
        <f t="shared" si="46"/>
        <v>1.6076275651921013</v>
      </c>
      <c r="B289">
        <f t="shared" si="45"/>
        <v>324.66694527724695</v>
      </c>
      <c r="C289">
        <f t="shared" si="47"/>
        <v>4.0577239608323188</v>
      </c>
      <c r="D289">
        <f t="shared" si="48"/>
        <v>1318.4629192865411</v>
      </c>
      <c r="E289" t="b">
        <f t="shared" si="49"/>
        <v>1</v>
      </c>
      <c r="F289" t="b">
        <f t="shared" si="50"/>
        <v>0</v>
      </c>
      <c r="G289" t="b">
        <f t="shared" si="51"/>
        <v>1</v>
      </c>
      <c r="H289" s="5">
        <f t="shared" si="52"/>
        <v>4.0609705991493819</v>
      </c>
      <c r="M289" s="6"/>
    </row>
    <row r="290" spans="1:13" x14ac:dyDescent="0.2">
      <c r="A290" s="9">
        <f t="shared" si="46"/>
        <v>1.6137635482653536</v>
      </c>
      <c r="B290">
        <f t="shared" si="45"/>
        <v>324.58742727500896</v>
      </c>
      <c r="C290">
        <f t="shared" si="47"/>
        <v>4.0567301359059069</v>
      </c>
      <c r="D290">
        <f t="shared" si="48"/>
        <v>1317.8171578383615</v>
      </c>
      <c r="E290" t="b">
        <f t="shared" si="49"/>
        <v>1</v>
      </c>
      <c r="F290" t="b">
        <f t="shared" si="50"/>
        <v>0</v>
      </c>
      <c r="G290" t="b">
        <f t="shared" si="51"/>
        <v>1</v>
      </c>
      <c r="H290" s="5">
        <f t="shared" si="52"/>
        <v>4.0599759790505736</v>
      </c>
      <c r="M290" s="6"/>
    </row>
    <row r="291" spans="1:13" x14ac:dyDescent="0.2">
      <c r="A291" s="9">
        <f t="shared" si="46"/>
        <v>1.619899531338606</v>
      </c>
      <c r="B291">
        <f t="shared" si="45"/>
        <v>324.49568850090662</v>
      </c>
      <c r="C291">
        <f t="shared" si="47"/>
        <v>4.0555835743996385</v>
      </c>
      <c r="D291">
        <f t="shared" si="48"/>
        <v>1317.0723486682612</v>
      </c>
      <c r="E291" t="b">
        <f t="shared" si="49"/>
        <v>1</v>
      </c>
      <c r="F291" t="b">
        <f t="shared" si="50"/>
        <v>0</v>
      </c>
      <c r="G291" t="b">
        <f t="shared" si="51"/>
        <v>1</v>
      </c>
      <c r="H291" s="5">
        <f t="shared" si="52"/>
        <v>4.0588285001653617</v>
      </c>
      <c r="M291" s="6"/>
    </row>
    <row r="292" spans="1:13" x14ac:dyDescent="0.2">
      <c r="A292" s="9">
        <f t="shared" si="46"/>
        <v>1.6260355144118583</v>
      </c>
      <c r="B292">
        <f t="shared" si="45"/>
        <v>324.39173240892035</v>
      </c>
      <c r="C292">
        <f t="shared" si="47"/>
        <v>4.0542843194817504</v>
      </c>
      <c r="D292">
        <f t="shared" si="48"/>
        <v>1316.2286039439534</v>
      </c>
      <c r="E292" t="b">
        <f t="shared" si="49"/>
        <v>1</v>
      </c>
      <c r="F292" t="b">
        <f t="shared" si="50"/>
        <v>0</v>
      </c>
      <c r="G292" t="b">
        <f t="shared" si="51"/>
        <v>1</v>
      </c>
      <c r="H292" s="5">
        <f t="shared" si="52"/>
        <v>4.0575282056965234</v>
      </c>
      <c r="M292" s="6"/>
    </row>
    <row r="293" spans="1:13" x14ac:dyDescent="0.2">
      <c r="A293" s="9">
        <f t="shared" si="46"/>
        <v>1.6321714974851107</v>
      </c>
      <c r="B293">
        <f t="shared" si="45"/>
        <v>324.27556291301471</v>
      </c>
      <c r="C293">
        <f t="shared" si="47"/>
        <v>4.0528324200694108</v>
      </c>
      <c r="D293">
        <f t="shared" si="48"/>
        <v>1315.2860507327709</v>
      </c>
      <c r="E293" t="b">
        <f t="shared" si="49"/>
        <v>1</v>
      </c>
      <c r="F293" t="b">
        <f t="shared" si="50"/>
        <v>0</v>
      </c>
      <c r="G293" t="b">
        <f t="shared" si="51"/>
        <v>1</v>
      </c>
      <c r="H293" s="5">
        <f t="shared" si="52"/>
        <v>4.0560751446003653</v>
      </c>
      <c r="M293" s="6"/>
    </row>
    <row r="294" spans="1:13" x14ac:dyDescent="0.2">
      <c r="A294" s="9">
        <f t="shared" si="46"/>
        <v>1.6383074805583631</v>
      </c>
      <c r="B294">
        <f t="shared" si="45"/>
        <v>324.14718438699094</v>
      </c>
      <c r="C294">
        <f t="shared" si="47"/>
        <v>4.0512279308268795</v>
      </c>
      <c r="D294">
        <f t="shared" si="48"/>
        <v>1314.2448309825331</v>
      </c>
      <c r="E294" t="b">
        <f t="shared" si="49"/>
        <v>1</v>
      </c>
      <c r="F294" t="b">
        <f t="shared" si="50"/>
        <v>0</v>
      </c>
      <c r="G294" t="b">
        <f t="shared" si="51"/>
        <v>1</v>
      </c>
      <c r="H294" s="5">
        <f t="shared" si="52"/>
        <v>4.0544693715848856</v>
      </c>
      <c r="M294" s="6"/>
    </row>
    <row r="295" spans="1:13" x14ac:dyDescent="0.2">
      <c r="A295" s="9">
        <f t="shared" si="46"/>
        <v>1.6444434636316154</v>
      </c>
      <c r="B295">
        <f t="shared" si="45"/>
        <v>324.00660166432243</v>
      </c>
      <c r="C295">
        <f t="shared" si="47"/>
        <v>4.04947091216345</v>
      </c>
      <c r="D295">
        <f t="shared" si="48"/>
        <v>1313.1051015001669</v>
      </c>
      <c r="E295" t="b">
        <f t="shared" si="49"/>
        <v>1</v>
      </c>
      <c r="F295" t="b">
        <f t="shared" si="50"/>
        <v>0</v>
      </c>
      <c r="G295" t="b">
        <f t="shared" si="51"/>
        <v>1</v>
      </c>
      <c r="H295" s="5">
        <f t="shared" si="52"/>
        <v>4.0527109471077107</v>
      </c>
      <c r="M295" s="6"/>
    </row>
    <row r="296" spans="1:13" x14ac:dyDescent="0.2">
      <c r="A296" s="9">
        <f t="shared" si="46"/>
        <v>1.6505794467048678</v>
      </c>
      <c r="B296">
        <f t="shared" si="45"/>
        <v>323.85382003797264</v>
      </c>
      <c r="C296">
        <f t="shared" si="47"/>
        <v>4.0475614302311724</v>
      </c>
      <c r="D296">
        <f t="shared" si="48"/>
        <v>1311.8670339280925</v>
      </c>
      <c r="E296" t="b">
        <f t="shared" si="49"/>
        <v>1</v>
      </c>
      <c r="F296" t="b">
        <f t="shared" si="50"/>
        <v>0</v>
      </c>
      <c r="G296" t="b">
        <f t="shared" si="51"/>
        <v>1</v>
      </c>
      <c r="H296" s="5">
        <f t="shared" si="52"/>
        <v>4.0507999373738217</v>
      </c>
      <c r="M296" s="6"/>
    </row>
    <row r="297" spans="1:13" x14ac:dyDescent="0.2">
      <c r="A297" s="9">
        <f t="shared" si="46"/>
        <v>1.6567154297781201</v>
      </c>
      <c r="B297">
        <f t="shared" si="45"/>
        <v>323.68884526019576</v>
      </c>
      <c r="C297">
        <f t="shared" si="47"/>
        <v>4.0454995569223673</v>
      </c>
      <c r="D297">
        <f t="shared" si="48"/>
        <v>1310.5308147183737</v>
      </c>
      <c r="E297" t="b">
        <f t="shared" si="49"/>
        <v>1</v>
      </c>
      <c r="F297" t="b">
        <f t="shared" si="50"/>
        <v>0</v>
      </c>
      <c r="G297" t="b">
        <f t="shared" si="51"/>
        <v>1</v>
      </c>
      <c r="H297" s="5">
        <f t="shared" si="52"/>
        <v>4.0487364143330602</v>
      </c>
      <c r="M297" s="6"/>
    </row>
    <row r="298" spans="1:13" x14ac:dyDescent="0.2">
      <c r="A298" s="9">
        <f t="shared" si="46"/>
        <v>1.6628514128513725</v>
      </c>
      <c r="B298">
        <f t="shared" si="45"/>
        <v>323.51168354232021</v>
      </c>
      <c r="C298">
        <f t="shared" si="47"/>
        <v>4.0432853698669158</v>
      </c>
      <c r="D298">
        <f t="shared" si="48"/>
        <v>1309.0966451046388</v>
      </c>
      <c r="E298" t="b">
        <f t="shared" si="49"/>
        <v>1</v>
      </c>
      <c r="F298" t="b">
        <f t="shared" si="50"/>
        <v>0</v>
      </c>
      <c r="G298" t="b">
        <f t="shared" si="51"/>
        <v>1</v>
      </c>
      <c r="H298" s="5">
        <f t="shared" si="52"/>
        <v>4.0465204556774195</v>
      </c>
      <c r="M298" s="6"/>
    </row>
    <row r="299" spans="1:13" x14ac:dyDescent="0.2">
      <c r="A299" s="9">
        <f t="shared" si="46"/>
        <v>1.6689873959246249</v>
      </c>
      <c r="B299">
        <f t="shared" si="45"/>
        <v>323.32234155451488</v>
      </c>
      <c r="C299">
        <f t="shared" si="47"/>
        <v>4.0409189524293385</v>
      </c>
      <c r="D299">
        <f t="shared" si="48"/>
        <v>1307.5647410717754</v>
      </c>
      <c r="E299" t="b">
        <f t="shared" si="49"/>
        <v>1</v>
      </c>
      <c r="F299" t="b">
        <f t="shared" si="50"/>
        <v>0</v>
      </c>
      <c r="G299" t="b">
        <f t="shared" si="51"/>
        <v>1</v>
      </c>
      <c r="H299" s="5">
        <f t="shared" si="52"/>
        <v>4.0441521448381224</v>
      </c>
      <c r="M299" s="6"/>
    </row>
    <row r="300" spans="1:13" x14ac:dyDescent="0.2">
      <c r="A300" s="9">
        <f t="shared" si="46"/>
        <v>1.6751233789978772</v>
      </c>
      <c r="B300">
        <f t="shared" si="45"/>
        <v>323.12082642553776</v>
      </c>
      <c r="C300">
        <f t="shared" si="47"/>
        <v>4.0384003937056514</v>
      </c>
      <c r="D300">
        <f t="shared" si="48"/>
        <v>1305.9353333234005</v>
      </c>
      <c r="E300" t="b">
        <f t="shared" si="49"/>
        <v>1</v>
      </c>
      <c r="F300" t="b">
        <f t="shared" si="50"/>
        <v>0</v>
      </c>
      <c r="G300" t="b">
        <f t="shared" si="51"/>
        <v>1</v>
      </c>
      <c r="H300" s="5">
        <f t="shared" si="52"/>
        <v>4.0416315709824708</v>
      </c>
      <c r="M300" s="6"/>
    </row>
    <row r="301" spans="1:13" x14ac:dyDescent="0.2">
      <c r="A301" s="9">
        <f t="shared" si="46"/>
        <v>1.6812593620711296</v>
      </c>
      <c r="B301">
        <f t="shared" si="45"/>
        <v>322.90714574246778</v>
      </c>
      <c r="C301">
        <f t="shared" si="47"/>
        <v>4.0357297885200216</v>
      </c>
      <c r="D301">
        <f t="shared" si="48"/>
        <v>1304.2086672471214</v>
      </c>
      <c r="E301" t="b">
        <f t="shared" si="49"/>
        <v>1</v>
      </c>
      <c r="F301" t="b">
        <f t="shared" si="50"/>
        <v>0</v>
      </c>
      <c r="G301" t="b">
        <f t="shared" si="51"/>
        <v>1</v>
      </c>
      <c r="H301" s="5">
        <f t="shared" si="52"/>
        <v>4.038958829010503</v>
      </c>
      <c r="M301" s="6"/>
    </row>
    <row r="302" spans="1:13" x14ac:dyDescent="0.2">
      <c r="A302" s="9">
        <f t="shared" si="46"/>
        <v>1.6873953451443819</v>
      </c>
      <c r="B302">
        <f t="shared" si="45"/>
        <v>322.68130755041904</v>
      </c>
      <c r="C302">
        <f t="shared" si="47"/>
        <v>4.0329072374211883</v>
      </c>
      <c r="D302">
        <f t="shared" si="48"/>
        <v>1302.3850028775764</v>
      </c>
      <c r="E302" t="b">
        <f t="shared" si="49"/>
        <v>1</v>
      </c>
      <c r="F302" t="b">
        <f t="shared" si="50"/>
        <v>0</v>
      </c>
      <c r="G302" t="b">
        <f t="shared" si="51"/>
        <v>1</v>
      </c>
      <c r="H302" s="5">
        <f t="shared" si="52"/>
        <v>4.0361340195514064</v>
      </c>
      <c r="M302" s="6"/>
    </row>
    <row r="303" spans="1:13" x14ac:dyDescent="0.2">
      <c r="A303" s="9">
        <f t="shared" si="46"/>
        <v>1.6935313282176343</v>
      </c>
      <c r="B303">
        <f t="shared" si="45"/>
        <v>322.44332035223783</v>
      </c>
      <c r="C303">
        <f t="shared" si="47"/>
        <v>4.0299328466786797</v>
      </c>
      <c r="D303">
        <f t="shared" si="48"/>
        <v>1300.4646148572754</v>
      </c>
      <c r="E303" t="b">
        <f t="shared" si="49"/>
        <v>1</v>
      </c>
      <c r="F303" t="b">
        <f t="shared" si="50"/>
        <v>0</v>
      </c>
      <c r="G303" t="b">
        <f t="shared" si="51"/>
        <v>1</v>
      </c>
      <c r="H303" s="5">
        <f t="shared" si="52"/>
        <v>4.0331572489597391</v>
      </c>
      <c r="M303" s="6"/>
    </row>
    <row r="304" spans="1:13" x14ac:dyDescent="0.2">
      <c r="A304" s="9">
        <f t="shared" si="46"/>
        <v>1.6996673112908867</v>
      </c>
      <c r="B304">
        <f t="shared" si="45"/>
        <v>322.1931931081827</v>
      </c>
      <c r="C304">
        <f t="shared" si="47"/>
        <v>4.0268067282788138</v>
      </c>
      <c r="D304">
        <f t="shared" si="48"/>
        <v>1298.4477923952393</v>
      </c>
      <c r="E304" t="b">
        <f t="shared" si="49"/>
        <v>1</v>
      </c>
      <c r="F304" t="b">
        <f t="shared" si="50"/>
        <v>0</v>
      </c>
      <c r="G304" t="b">
        <f t="shared" si="51"/>
        <v>1</v>
      </c>
      <c r="H304" s="5">
        <f t="shared" si="52"/>
        <v>4.0300286293114205</v>
      </c>
      <c r="M304" s="6"/>
    </row>
    <row r="305" spans="1:13" x14ac:dyDescent="0.2">
      <c r="A305" s="9">
        <f t="shared" si="46"/>
        <v>1.705803294364139</v>
      </c>
      <c r="B305">
        <f t="shared" si="45"/>
        <v>321.93093523558696</v>
      </c>
      <c r="C305">
        <f t="shared" si="47"/>
        <v>4.0235289999204795</v>
      </c>
      <c r="D305">
        <f t="shared" si="48"/>
        <v>1296.3348392234443</v>
      </c>
      <c r="E305" t="b">
        <f t="shared" si="49"/>
        <v>1</v>
      </c>
      <c r="F305" t="b">
        <f t="shared" si="50"/>
        <v>0</v>
      </c>
      <c r="G305" t="b">
        <f t="shared" si="51"/>
        <v>1</v>
      </c>
      <c r="H305" s="5">
        <f t="shared" si="52"/>
        <v>4.026748278399511</v>
      </c>
      <c r="M305" s="6"/>
    </row>
    <row r="306" spans="1:13" x14ac:dyDescent="0.2">
      <c r="A306" s="9">
        <f t="shared" si="46"/>
        <v>1.7119392774373914</v>
      </c>
      <c r="B306">
        <f t="shared" si="45"/>
        <v>321.65655660850405</v>
      </c>
      <c r="C306">
        <f t="shared" si="47"/>
        <v>4.020099785010709</v>
      </c>
      <c r="D306">
        <f t="shared" si="48"/>
        <v>1294.1260735510809</v>
      </c>
      <c r="E306" t="b">
        <f t="shared" si="49"/>
        <v>1</v>
      </c>
      <c r="F306" t="b">
        <f t="shared" si="50"/>
        <v>0</v>
      </c>
      <c r="G306" t="b">
        <f t="shared" si="51"/>
        <v>1</v>
      </c>
      <c r="H306" s="5">
        <f t="shared" si="52"/>
        <v>4.0233163197297825</v>
      </c>
      <c r="M306" s="6"/>
    </row>
    <row r="307" spans="1:13" x14ac:dyDescent="0.2">
      <c r="A307" s="9">
        <f t="shared" si="46"/>
        <v>1.7180752605106437</v>
      </c>
      <c r="B307">
        <f t="shared" si="45"/>
        <v>321.37006755733609</v>
      </c>
      <c r="C307">
        <f t="shared" si="47"/>
        <v>4.0165192126600253</v>
      </c>
      <c r="D307">
        <f t="shared" si="48"/>
        <v>1291.821828016632</v>
      </c>
      <c r="E307" t="b">
        <f t="shared" si="49"/>
        <v>1</v>
      </c>
      <c r="F307" t="b">
        <f t="shared" si="50"/>
        <v>0</v>
      </c>
      <c r="G307" t="b">
        <f t="shared" si="51"/>
        <v>1</v>
      </c>
      <c r="H307" s="5">
        <f t="shared" si="52"/>
        <v>4.0197328825160614</v>
      </c>
      <c r="M307" s="6"/>
    </row>
    <row r="308" spans="1:13" x14ac:dyDescent="0.2">
      <c r="A308" s="9">
        <f t="shared" si="46"/>
        <v>1.7242112435838961</v>
      </c>
      <c r="B308">
        <f t="shared" si="45"/>
        <v>321.0714788684445</v>
      </c>
      <c r="C308">
        <f t="shared" si="47"/>
        <v>4.0127874176775897</v>
      </c>
      <c r="D308">
        <f t="shared" si="48"/>
        <v>1289.4224496377774</v>
      </c>
      <c r="E308" t="b">
        <f t="shared" si="49"/>
        <v>1</v>
      </c>
      <c r="F308" t="b">
        <f t="shared" si="50"/>
        <v>0</v>
      </c>
      <c r="G308" t="b">
        <f t="shared" si="51"/>
        <v>1</v>
      </c>
      <c r="H308" s="5">
        <f t="shared" si="52"/>
        <v>4.0159981016753719</v>
      </c>
      <c r="M308" s="6"/>
    </row>
    <row r="309" spans="1:13" x14ac:dyDescent="0.2">
      <c r="A309" s="9">
        <f t="shared" si="46"/>
        <v>1.7303472266571485</v>
      </c>
      <c r="B309">
        <f t="shared" si="45"/>
        <v>320.76080178374428</v>
      </c>
      <c r="C309">
        <f t="shared" si="47"/>
        <v>4.008904540566113</v>
      </c>
      <c r="D309">
        <f t="shared" si="48"/>
        <v>1286.9282997591313</v>
      </c>
      <c r="E309" t="b">
        <f t="shared" si="49"/>
        <v>1</v>
      </c>
      <c r="F309" t="b">
        <f t="shared" si="50"/>
        <v>0</v>
      </c>
      <c r="G309" t="b">
        <f t="shared" si="51"/>
        <v>1</v>
      </c>
      <c r="H309" s="5">
        <f t="shared" si="52"/>
        <v>4.0121121178228423</v>
      </c>
      <c r="M309" s="6"/>
    </row>
    <row r="310" spans="1:13" x14ac:dyDescent="0.2">
      <c r="A310" s="9">
        <f t="shared" si="46"/>
        <v>1.7364832097304008</v>
      </c>
      <c r="B310">
        <f t="shared" si="45"/>
        <v>320.4380480002805</v>
      </c>
      <c r="C310">
        <f t="shared" si="47"/>
        <v>4.0048707275165834</v>
      </c>
      <c r="D310">
        <f t="shared" si="48"/>
        <v>1284.3397539978284</v>
      </c>
      <c r="E310" t="b">
        <f t="shared" si="49"/>
        <v>1</v>
      </c>
      <c r="F310" t="b">
        <f t="shared" si="50"/>
        <v>0</v>
      </c>
      <c r="G310" t="b">
        <f t="shared" si="51"/>
        <v>1</v>
      </c>
      <c r="H310" s="5">
        <f t="shared" si="52"/>
        <v>4.0080750772664304</v>
      </c>
      <c r="M310" s="6"/>
    </row>
    <row r="311" spans="1:13" x14ac:dyDescent="0.2">
      <c r="A311" s="9">
        <f t="shared" si="46"/>
        <v>1.7426191928036532</v>
      </c>
      <c r="B311">
        <f t="shared" si="45"/>
        <v>320.10322966978805</v>
      </c>
      <c r="C311">
        <f t="shared" si="47"/>
        <v>4.0006861304027481</v>
      </c>
      <c r="D311">
        <f t="shared" si="48"/>
        <v>1281.6572021869529</v>
      </c>
      <c r="E311" t="b">
        <f t="shared" si="49"/>
        <v>1</v>
      </c>
      <c r="F311" t="b">
        <f t="shared" si="50"/>
        <v>0</v>
      </c>
      <c r="G311" t="b">
        <f t="shared" si="51"/>
        <v>1</v>
      </c>
      <c r="H311" s="5">
        <f t="shared" si="52"/>
        <v>4.0038871320013989</v>
      </c>
      <c r="M311" s="6"/>
    </row>
    <row r="312" spans="1:13" x14ac:dyDescent="0.2">
      <c r="A312" s="9">
        <f t="shared" si="46"/>
        <v>1.7487551758769055</v>
      </c>
      <c r="B312">
        <f t="shared" si="45"/>
        <v>319.756359398234</v>
      </c>
      <c r="C312">
        <f t="shared" si="47"/>
        <v>3.9963509067753988</v>
      </c>
      <c r="D312">
        <f t="shared" si="48"/>
        <v>1278.8810483168299</v>
      </c>
      <c r="E312" t="b">
        <f t="shared" si="49"/>
        <v>1</v>
      </c>
      <c r="F312" t="b">
        <f t="shared" si="50"/>
        <v>0</v>
      </c>
      <c r="G312" t="b">
        <f t="shared" si="51"/>
        <v>1</v>
      </c>
      <c r="H312" s="5">
        <f t="shared" si="52"/>
        <v>3.9995484397045993</v>
      </c>
      <c r="M312" s="6"/>
    </row>
    <row r="313" spans="1:13" x14ac:dyDescent="0.2">
      <c r="A313" s="9">
        <f t="shared" si="46"/>
        <v>1.7548911589501579</v>
      </c>
      <c r="B313">
        <f t="shared" si="45"/>
        <v>319.39745024534312</v>
      </c>
      <c r="C313">
        <f t="shared" si="47"/>
        <v>3.9918652198564439</v>
      </c>
      <c r="D313">
        <f t="shared" si="48"/>
        <v>1276.0117104741869</v>
      </c>
      <c r="E313" t="b">
        <f t="shared" si="49"/>
        <v>1</v>
      </c>
      <c r="F313" t="b">
        <f t="shared" si="50"/>
        <v>0</v>
      </c>
      <c r="G313" t="b">
        <f t="shared" si="51"/>
        <v>1</v>
      </c>
      <c r="H313" s="5">
        <f t="shared" si="52"/>
        <v>3.9950591637285351</v>
      </c>
      <c r="M313" s="6"/>
    </row>
    <row r="314" spans="1:13" x14ac:dyDescent="0.2">
      <c r="A314" s="9">
        <f t="shared" si="46"/>
        <v>1.7610271420234103</v>
      </c>
      <c r="B314">
        <f t="shared" si="45"/>
        <v>319.0265157241061</v>
      </c>
      <c r="C314">
        <f t="shared" si="47"/>
        <v>3.9872292385327581</v>
      </c>
      <c r="D314">
        <f t="shared" si="48"/>
        <v>1273.0496207791882</v>
      </c>
      <c r="E314" t="b">
        <f t="shared" si="49"/>
        <v>1</v>
      </c>
      <c r="F314" t="b">
        <f t="shared" si="50"/>
        <v>0</v>
      </c>
      <c r="G314" t="b">
        <f t="shared" si="51"/>
        <v>1</v>
      </c>
      <c r="H314" s="5">
        <f t="shared" si="52"/>
        <v>3.9904194730952098</v>
      </c>
      <c r="M314" s="6"/>
    </row>
    <row r="315" spans="1:13" x14ac:dyDescent="0.2">
      <c r="A315" s="9">
        <f t="shared" si="46"/>
        <v>1.7671631250966626</v>
      </c>
      <c r="B315">
        <f t="shared" si="45"/>
        <v>318.64356980027077</v>
      </c>
      <c r="C315">
        <f t="shared" si="47"/>
        <v>3.982443137349827</v>
      </c>
      <c r="D315">
        <f t="shared" si="48"/>
        <v>1269.9952253203587</v>
      </c>
      <c r="E315" t="b">
        <f t="shared" si="49"/>
        <v>1</v>
      </c>
      <c r="F315" t="b">
        <f t="shared" si="50"/>
        <v>0</v>
      </c>
      <c r="G315" t="b">
        <f t="shared" si="51"/>
        <v>1</v>
      </c>
      <c r="H315" s="5">
        <f t="shared" si="52"/>
        <v>3.985629542489765</v>
      </c>
      <c r="M315" s="6"/>
    </row>
    <row r="316" spans="1:13" x14ac:dyDescent="0.2">
      <c r="A316" s="9">
        <f t="shared" si="46"/>
        <v>1.773299108169915</v>
      </c>
      <c r="B316">
        <f t="shared" si="45"/>
        <v>318.24862689181629</v>
      </c>
      <c r="C316">
        <f t="shared" si="47"/>
        <v>3.9775070965051764</v>
      </c>
      <c r="D316">
        <f t="shared" si="48"/>
        <v>1266.8489840874042</v>
      </c>
      <c r="E316" t="b">
        <f t="shared" si="49"/>
        <v>1</v>
      </c>
      <c r="F316" t="b">
        <f t="shared" si="50"/>
        <v>0</v>
      </c>
      <c r="G316" t="b">
        <f t="shared" si="51"/>
        <v>1</v>
      </c>
      <c r="H316" s="5">
        <f t="shared" si="52"/>
        <v>3.9806895522539048</v>
      </c>
      <c r="M316" s="6"/>
    </row>
    <row r="317" spans="1:13" x14ac:dyDescent="0.2">
      <c r="A317" s="9">
        <f t="shared" si="46"/>
        <v>1.7794350912431673</v>
      </c>
      <c r="B317">
        <f t="shared" si="45"/>
        <v>317.84170186841033</v>
      </c>
      <c r="C317">
        <f t="shared" si="47"/>
        <v>3.9724213018415826</v>
      </c>
      <c r="D317">
        <f t="shared" si="48"/>
        <v>1263.6113709019353</v>
      </c>
      <c r="E317" t="b">
        <f t="shared" si="49"/>
        <v>1</v>
      </c>
      <c r="F317" t="b">
        <f t="shared" si="50"/>
        <v>0</v>
      </c>
      <c r="G317" t="b">
        <f t="shared" si="51"/>
        <v>1</v>
      </c>
      <c r="H317" s="5">
        <f t="shared" si="52"/>
        <v>3.9755996883791012</v>
      </c>
      <c r="M317" s="6"/>
    </row>
    <row r="318" spans="1:13" x14ac:dyDescent="0.2">
      <c r="A318" s="9">
        <f t="shared" si="46"/>
        <v>1.7855710743164197</v>
      </c>
      <c r="B318">
        <f t="shared" si="45"/>
        <v>317.42281005084936</v>
      </c>
      <c r="C318">
        <f t="shared" si="47"/>
        <v>3.9671859448400797</v>
      </c>
      <c r="D318">
        <f t="shared" si="48"/>
        <v>1260.282873346112</v>
      </c>
      <c r="E318" t="b">
        <f t="shared" si="49"/>
        <v>1</v>
      </c>
      <c r="F318" t="b">
        <f t="shared" si="50"/>
        <v>0</v>
      </c>
      <c r="G318" t="b">
        <f t="shared" si="51"/>
        <v>1</v>
      </c>
      <c r="H318" s="5">
        <f t="shared" si="52"/>
        <v>3.9703601424995947</v>
      </c>
      <c r="M318" s="6"/>
    </row>
    <row r="319" spans="1:13" x14ac:dyDescent="0.2">
      <c r="A319" s="9">
        <f t="shared" si="46"/>
        <v>1.7917070573896721</v>
      </c>
      <c r="B319">
        <f t="shared" si="45"/>
        <v>316.9919672104815</v>
      </c>
      <c r="C319">
        <f t="shared" si="47"/>
        <v>3.9618012226127495</v>
      </c>
      <c r="D319">
        <f t="shared" si="48"/>
        <v>1256.8639926892129</v>
      </c>
      <c r="E319" t="b">
        <f t="shared" si="49"/>
        <v>1</v>
      </c>
      <c r="F319" t="b">
        <f t="shared" si="50"/>
        <v>0</v>
      </c>
      <c r="G319" t="b">
        <f t="shared" si="51"/>
        <v>1</v>
      </c>
      <c r="H319" s="5">
        <f t="shared" si="52"/>
        <v>3.9649711118851787</v>
      </c>
      <c r="M319" s="6"/>
    </row>
    <row r="320" spans="1:13" x14ac:dyDescent="0.2">
      <c r="A320" s="9">
        <f t="shared" si="46"/>
        <v>1.7978430404629244</v>
      </c>
      <c r="B320">
        <f t="shared" si="45"/>
        <v>316.54918956861303</v>
      </c>
      <c r="C320">
        <f t="shared" si="47"/>
        <v>3.9562673378953015</v>
      </c>
      <c r="D320">
        <f t="shared" si="48"/>
        <v>1253.3552438121462</v>
      </c>
      <c r="E320" t="b">
        <f t="shared" si="49"/>
        <v>1</v>
      </c>
      <c r="F320" t="b">
        <f t="shared" si="50"/>
        <v>0</v>
      </c>
      <c r="G320" t="b">
        <f t="shared" si="51"/>
        <v>1</v>
      </c>
      <c r="H320" s="5">
        <f t="shared" si="52"/>
        <v>3.9594327994337748</v>
      </c>
      <c r="M320" s="6"/>
    </row>
    <row r="321" spans="1:13" x14ac:dyDescent="0.2">
      <c r="A321" s="9">
        <f t="shared" si="46"/>
        <v>1.8039790235361768</v>
      </c>
      <c r="B321">
        <f t="shared" si="45"/>
        <v>316.09449379589751</v>
      </c>
      <c r="C321">
        <f t="shared" si="47"/>
        <v>3.9505844990394348</v>
      </c>
      <c r="D321">
        <f t="shared" si="48"/>
        <v>1249.7571551299059</v>
      </c>
      <c r="E321" t="b">
        <f t="shared" si="49"/>
        <v>1</v>
      </c>
      <c r="F321" t="b">
        <f t="shared" si="50"/>
        <v>0</v>
      </c>
      <c r="G321" t="b">
        <f t="shared" si="51"/>
        <v>1</v>
      </c>
      <c r="H321" s="5">
        <f t="shared" si="52"/>
        <v>3.9537454136637864</v>
      </c>
      <c r="M321" s="6"/>
    </row>
    <row r="322" spans="1:13" x14ac:dyDescent="0.2">
      <c r="A322" s="9">
        <f t="shared" si="46"/>
        <v>1.8101150066094291</v>
      </c>
      <c r="B322">
        <f t="shared" si="45"/>
        <v>315.62789701170817</v>
      </c>
      <c r="C322">
        <f t="shared" si="47"/>
        <v>3.9447529200050013</v>
      </c>
      <c r="D322">
        <f t="shared" si="48"/>
        <v>1246.0702685119973</v>
      </c>
      <c r="E322" t="b">
        <f t="shared" si="49"/>
        <v>1</v>
      </c>
      <c r="F322" t="b">
        <f t="shared" si="50"/>
        <v>0</v>
      </c>
      <c r="G322" t="b">
        <f t="shared" si="51"/>
        <v>1</v>
      </c>
      <c r="H322" s="5">
        <f t="shared" si="52"/>
        <v>3.947909168706258</v>
      </c>
      <c r="M322" s="6"/>
    </row>
    <row r="323" spans="1:13" x14ac:dyDescent="0.2">
      <c r="A323" s="9">
        <f t="shared" si="46"/>
        <v>1.8162509896826815</v>
      </c>
      <c r="B323">
        <f t="shared" si="45"/>
        <v>315.14941678349328</v>
      </c>
      <c r="C323">
        <f t="shared" si="47"/>
        <v>3.9387728203519421</v>
      </c>
      <c r="D323">
        <f t="shared" si="48"/>
        <v>1242.2951392008267</v>
      </c>
      <c r="E323" t="b">
        <f t="shared" si="49"/>
        <v>1</v>
      </c>
      <c r="F323" t="b">
        <f t="shared" si="50"/>
        <v>0</v>
      </c>
      <c r="G323" t="b">
        <f t="shared" si="51"/>
        <v>1</v>
      </c>
      <c r="H323" s="5">
        <f t="shared" si="52"/>
        <v>3.9419242842968032</v>
      </c>
      <c r="M323" s="6"/>
    </row>
    <row r="324" spans="1:13" x14ac:dyDescent="0.2">
      <c r="A324" s="9">
        <f t="shared" si="46"/>
        <v>1.8223869727559339</v>
      </c>
      <c r="B324">
        <f t="shared" si="45"/>
        <v>314.65907112611478</v>
      </c>
      <c r="C324">
        <f t="shared" si="47"/>
        <v>3.9326444252320276</v>
      </c>
      <c r="D324">
        <f t="shared" si="48"/>
        <v>1238.4323357280866</v>
      </c>
      <c r="E324" t="b">
        <f t="shared" si="49"/>
        <v>1</v>
      </c>
      <c r="F324" t="b">
        <f t="shared" si="50"/>
        <v>0</v>
      </c>
      <c r="G324" t="b">
        <f t="shared" si="51"/>
        <v>1</v>
      </c>
      <c r="H324" s="5">
        <f t="shared" si="52"/>
        <v>3.9357909857673392</v>
      </c>
      <c r="M324" s="6"/>
    </row>
    <row r="325" spans="1:13" x14ac:dyDescent="0.2">
      <c r="A325" s="9">
        <f t="shared" si="46"/>
        <v>1.8285229558291862</v>
      </c>
      <c r="B325">
        <f t="shared" si="45"/>
        <v>314.1568785011703</v>
      </c>
      <c r="C325">
        <f t="shared" si="47"/>
        <v>3.9263679653803769</v>
      </c>
      <c r="D325">
        <f t="shared" si="48"/>
        <v>1234.4824398291341</v>
      </c>
      <c r="E325" t="b">
        <f t="shared" si="49"/>
        <v>1</v>
      </c>
      <c r="F325" t="b">
        <f t="shared" si="50"/>
        <v>0</v>
      </c>
      <c r="G325" t="b">
        <f t="shared" si="51"/>
        <v>1</v>
      </c>
      <c r="H325" s="5">
        <f t="shared" si="52"/>
        <v>3.9295095040375996</v>
      </c>
      <c r="M325" s="6"/>
    </row>
    <row r="326" spans="1:13" x14ac:dyDescent="0.2">
      <c r="A326" s="9">
        <f t="shared" si="46"/>
        <v>1.8346589389024386</v>
      </c>
      <c r="B326">
        <f t="shared" si="45"/>
        <v>313.64285781629741</v>
      </c>
      <c r="C326">
        <f t="shared" si="47"/>
        <v>3.9199436771067715</v>
      </c>
      <c r="D326">
        <f t="shared" si="48"/>
        <v>1230.4460463553801</v>
      </c>
      <c r="E326" t="b">
        <f t="shared" si="49"/>
        <v>1</v>
      </c>
      <c r="F326" t="b">
        <f t="shared" si="50"/>
        <v>0</v>
      </c>
      <c r="G326" t="b">
        <f t="shared" si="51"/>
        <v>1</v>
      </c>
      <c r="H326" s="5">
        <f t="shared" si="52"/>
        <v>3.9230800756064403</v>
      </c>
      <c r="M326" s="6"/>
    </row>
    <row r="327" spans="1:13" x14ac:dyDescent="0.2">
      <c r="A327" s="9">
        <f t="shared" si="46"/>
        <v>1.8407949219756909</v>
      </c>
      <c r="B327">
        <f t="shared" si="45"/>
        <v>313.11702842446249</v>
      </c>
      <c r="C327">
        <f t="shared" si="47"/>
        <v>3.9133718022867567</v>
      </c>
      <c r="D327">
        <f t="shared" si="48"/>
        <v>1226.3237631847069</v>
      </c>
      <c r="E327" t="b">
        <f t="shared" si="49"/>
        <v>1</v>
      </c>
      <c r="F327" t="b">
        <f t="shared" si="50"/>
        <v>0</v>
      </c>
      <c r="G327" t="b">
        <f t="shared" si="51"/>
        <v>1</v>
      </c>
      <c r="H327" s="5">
        <f t="shared" si="52"/>
        <v>3.9165029425429343</v>
      </c>
      <c r="M327" s="6"/>
    </row>
    <row r="328" spans="1:13" x14ac:dyDescent="0.2">
      <c r="A328" s="9">
        <f t="shared" si="46"/>
        <v>1.8469309050489433</v>
      </c>
      <c r="B328">
        <f t="shared" si="45"/>
        <v>312.57941012323153</v>
      </c>
      <c r="C328">
        <f t="shared" si="47"/>
        <v>3.9066525883525389</v>
      </c>
      <c r="D328">
        <f t="shared" si="48"/>
        <v>1222.1162111299227</v>
      </c>
      <c r="E328" t="b">
        <f t="shared" si="49"/>
        <v>1</v>
      </c>
      <c r="F328" t="b">
        <f t="shared" si="50"/>
        <v>0</v>
      </c>
      <c r="G328" t="b">
        <f t="shared" si="51"/>
        <v>1</v>
      </c>
      <c r="H328" s="5">
        <f t="shared" si="52"/>
        <v>3.9097783524772622</v>
      </c>
      <c r="M328" s="6"/>
    </row>
    <row r="329" spans="1:13" x14ac:dyDescent="0.2">
      <c r="A329" s="9">
        <f t="shared" si="46"/>
        <v>1.8530668881221957</v>
      </c>
      <c r="B329">
        <f t="shared" si="45"/>
        <v>312.03002315402506</v>
      </c>
      <c r="C329">
        <f t="shared" si="47"/>
        <v>3.8997862882836656</v>
      </c>
      <c r="D329">
        <f t="shared" si="48"/>
        <v>1217.8240238452656</v>
      </c>
      <c r="E329" t="b">
        <f t="shared" si="49"/>
        <v>1</v>
      </c>
      <c r="F329" t="b">
        <f t="shared" si="50"/>
        <v>0</v>
      </c>
      <c r="G329" t="b">
        <f t="shared" si="51"/>
        <v>1</v>
      </c>
      <c r="H329" s="5">
        <f t="shared" si="52"/>
        <v>3.9029065585913831</v>
      </c>
      <c r="M329" s="6"/>
    </row>
    <row r="330" spans="1:13" x14ac:dyDescent="0.2">
      <c r="A330" s="9">
        <f t="shared" si="46"/>
        <v>1.859202871195448</v>
      </c>
      <c r="B330">
        <f t="shared" si="45"/>
        <v>311.46888820135598</v>
      </c>
      <c r="C330">
        <f t="shared" si="47"/>
        <v>3.892773160597502</v>
      </c>
      <c r="D330">
        <f t="shared" si="48"/>
        <v>1213.4478477309779</v>
      </c>
      <c r="E330" t="b">
        <f t="shared" si="49"/>
        <v>1</v>
      </c>
      <c r="F330" t="b">
        <f t="shared" si="50"/>
        <v>0</v>
      </c>
      <c r="G330" t="b">
        <f t="shared" si="51"/>
        <v>1</v>
      </c>
      <c r="H330" s="5">
        <f t="shared" si="52"/>
        <v>3.8958878196095061</v>
      </c>
      <c r="M330" s="6"/>
    </row>
    <row r="331" spans="1:13" x14ac:dyDescent="0.2">
      <c r="A331" s="9">
        <f t="shared" si="46"/>
        <v>1.8653388542687004</v>
      </c>
      <c r="B331">
        <f t="shared" si="45"/>
        <v>310.89602639205071</v>
      </c>
      <c r="C331">
        <f t="shared" si="47"/>
        <v>3.8856134693394999</v>
      </c>
      <c r="D331">
        <f t="shared" si="48"/>
        <v>1208.9883418359573</v>
      </c>
      <c r="E331" t="b">
        <f t="shared" si="49"/>
        <v>1</v>
      </c>
      <c r="F331" t="b">
        <f t="shared" si="50"/>
        <v>0</v>
      </c>
      <c r="G331" t="b">
        <f t="shared" si="51"/>
        <v>1</v>
      </c>
      <c r="H331" s="5">
        <f t="shared" si="52"/>
        <v>3.8887223997883487</v>
      </c>
      <c r="M331" s="6"/>
    </row>
    <row r="332" spans="1:13" x14ac:dyDescent="0.2">
      <c r="A332" s="9">
        <f t="shared" si="46"/>
        <v>1.8714748373419527</v>
      </c>
      <c r="B332">
        <f t="shared" si="45"/>
        <v>310.31145929445387</v>
      </c>
      <c r="C332">
        <f t="shared" si="47"/>
        <v>3.8783074840732534</v>
      </c>
      <c r="D332">
        <f t="shared" si="48"/>
        <v>1204.4461777585054</v>
      </c>
      <c r="E332" t="b">
        <f t="shared" si="49"/>
        <v>1</v>
      </c>
      <c r="F332" t="b">
        <f t="shared" si="50"/>
        <v>0</v>
      </c>
      <c r="G332" t="b">
        <f t="shared" si="51"/>
        <v>1</v>
      </c>
      <c r="H332" s="5">
        <f t="shared" si="52"/>
        <v>3.8814105689071865</v>
      </c>
      <c r="M332" s="6"/>
    </row>
    <row r="333" spans="1:13" x14ac:dyDescent="0.2">
      <c r="A333" s="9">
        <f t="shared" si="46"/>
        <v>1.8776108204152051</v>
      </c>
      <c r="B333">
        <f t="shared" si="45"/>
        <v>309.71520891761605</v>
      </c>
      <c r="C333">
        <f t="shared" si="47"/>
        <v>3.8708554798703494</v>
      </c>
      <c r="D333">
        <f t="shared" si="48"/>
        <v>1199.8220395451842</v>
      </c>
      <c r="E333" t="b">
        <f t="shared" si="49"/>
        <v>1</v>
      </c>
      <c r="F333" t="b">
        <f t="shared" si="50"/>
        <v>0</v>
      </c>
      <c r="G333" t="b">
        <f t="shared" si="51"/>
        <v>1</v>
      </c>
      <c r="H333" s="5">
        <f t="shared" si="52"/>
        <v>3.8739526022576944</v>
      </c>
      <c r="M333" s="6"/>
    </row>
    <row r="334" spans="1:13" x14ac:dyDescent="0.2">
      <c r="A334" s="9">
        <f t="shared" si="46"/>
        <v>1.8837468034884575</v>
      </c>
      <c r="B334">
        <f t="shared" si="45"/>
        <v>309.1072977104655</v>
      </c>
      <c r="C334">
        <f t="shared" si="47"/>
        <v>3.8632577373000156</v>
      </c>
      <c r="D334">
        <f t="shared" si="48"/>
        <v>1195.1166235878018</v>
      </c>
      <c r="E334" t="b">
        <f t="shared" si="49"/>
        <v>1</v>
      </c>
      <c r="F334" t="b">
        <f t="shared" si="50"/>
        <v>0</v>
      </c>
      <c r="G334" t="b">
        <f t="shared" si="51"/>
        <v>1</v>
      </c>
      <c r="H334" s="5">
        <f t="shared" si="52"/>
        <v>3.8663487806335883</v>
      </c>
      <c r="M334" s="6"/>
    </row>
    <row r="335" spans="1:13" x14ac:dyDescent="0.2">
      <c r="A335" s="9">
        <f t="shared" si="46"/>
        <v>1.8898827865617098</v>
      </c>
      <c r="B335">
        <f t="shared" si="45"/>
        <v>308.48774856096259</v>
      </c>
      <c r="C335">
        <f t="shared" si="47"/>
        <v>3.8555145424185513</v>
      </c>
      <c r="D335">
        <f t="shared" si="48"/>
        <v>1190.3306385185333</v>
      </c>
      <c r="E335" t="b">
        <f t="shared" si="49"/>
        <v>1</v>
      </c>
      <c r="F335" t="b">
        <f t="shared" si="50"/>
        <v>0</v>
      </c>
      <c r="G335" t="b">
        <f t="shared" si="51"/>
        <v>1</v>
      </c>
      <c r="H335" s="5">
        <f t="shared" si="52"/>
        <v>3.8585993903200442</v>
      </c>
      <c r="M335" s="6"/>
    </row>
    <row r="336" spans="1:13" x14ac:dyDescent="0.2">
      <c r="A336" s="9">
        <f t="shared" si="46"/>
        <v>1.8960187696349622</v>
      </c>
      <c r="B336">
        <f t="shared" si="45"/>
        <v>307.85658479523818</v>
      </c>
      <c r="C336">
        <f t="shared" si="47"/>
        <v>3.8476261867585619</v>
      </c>
      <c r="D336">
        <f t="shared" si="48"/>
        <v>1185.4648051032032</v>
      </c>
      <c r="E336" t="b">
        <f t="shared" si="49"/>
        <v>1</v>
      </c>
      <c r="F336" t="b">
        <f t="shared" si="50"/>
        <v>0</v>
      </c>
      <c r="G336" t="b">
        <f t="shared" si="51"/>
        <v>1</v>
      </c>
      <c r="H336" s="5">
        <f t="shared" si="52"/>
        <v>3.8507047230829263</v>
      </c>
      <c r="M336" s="6"/>
    </row>
    <row r="337" spans="1:13" x14ac:dyDescent="0.2">
      <c r="A337" s="9">
        <f t="shared" si="46"/>
        <v>1.9021547527082145</v>
      </c>
      <c r="B337">
        <f t="shared" si="45"/>
        <v>307.21383017671542</v>
      </c>
      <c r="C337">
        <f t="shared" si="47"/>
        <v>3.8395929673179805</v>
      </c>
      <c r="D337">
        <f t="shared" si="48"/>
        <v>1180.5198561327377</v>
      </c>
      <c r="E337" t="b">
        <f t="shared" si="49"/>
        <v>1</v>
      </c>
      <c r="F337" t="b">
        <f t="shared" si="50"/>
        <v>0</v>
      </c>
      <c r="G337" t="b">
        <f t="shared" si="51"/>
        <v>1</v>
      </c>
      <c r="H337" s="5">
        <f t="shared" si="52"/>
        <v>3.8426650761578003</v>
      </c>
      <c r="M337" s="6"/>
    </row>
    <row r="338" spans="1:13" x14ac:dyDescent="0.2">
      <c r="A338" s="9">
        <f t="shared" si="46"/>
        <v>1.9082907357814669</v>
      </c>
      <c r="B338">
        <f t="shared" si="45"/>
        <v>306.55950890521513</v>
      </c>
      <c r="C338">
        <f t="shared" si="47"/>
        <v>3.8314151865488855</v>
      </c>
      <c r="D338">
        <f t="shared" si="48"/>
        <v>1175.4965363128081</v>
      </c>
      <c r="E338" t="b">
        <f t="shared" si="49"/>
        <v>1</v>
      </c>
      <c r="F338" t="b">
        <f t="shared" si="50"/>
        <v>0</v>
      </c>
      <c r="G338" t="b">
        <f t="shared" si="51"/>
        <v>1</v>
      </c>
      <c r="H338" s="5">
        <f t="shared" si="52"/>
        <v>3.8344807522387399</v>
      </c>
      <c r="M338" s="6"/>
    </row>
    <row r="339" spans="1:13" x14ac:dyDescent="0.2">
      <c r="A339" s="9">
        <f t="shared" si="46"/>
        <v>1.9144267188547193</v>
      </c>
      <c r="B339">
        <f t="shared" si="45"/>
        <v>305.89364561604441</v>
      </c>
      <c r="C339">
        <f t="shared" si="47"/>
        <v>3.823093152346114</v>
      </c>
      <c r="D339">
        <f t="shared" si="48"/>
        <v>1170.3956021516765</v>
      </c>
      <c r="E339" t="b">
        <f t="shared" si="49"/>
        <v>1</v>
      </c>
      <c r="F339" t="b">
        <f t="shared" si="50"/>
        <v>0</v>
      </c>
      <c r="G339" t="b">
        <f t="shared" si="51"/>
        <v>1</v>
      </c>
      <c r="H339" s="5">
        <f t="shared" si="52"/>
        <v>3.8261520594669332</v>
      </c>
      <c r="M339" s="6"/>
    </row>
    <row r="340" spans="1:13" x14ac:dyDescent="0.2">
      <c r="A340" s="9">
        <f t="shared" si="46"/>
        <v>1.9205627019279716</v>
      </c>
      <c r="B340">
        <f t="shared" si="45"/>
        <v>305.21626537906945</v>
      </c>
      <c r="C340">
        <f t="shared" si="47"/>
        <v>3.8146271780356704</v>
      </c>
      <c r="D340">
        <f t="shared" si="48"/>
        <v>1165.2178218462693</v>
      </c>
      <c r="E340" t="b">
        <f t="shared" si="49"/>
        <v>1</v>
      </c>
      <c r="F340" t="b">
        <f t="shared" si="50"/>
        <v>0</v>
      </c>
      <c r="G340" t="b">
        <f t="shared" si="51"/>
        <v>1</v>
      </c>
      <c r="H340" s="5">
        <f t="shared" si="52"/>
        <v>3.8176793114190808</v>
      </c>
      <c r="M340" s="6"/>
    </row>
    <row r="341" spans="1:13" x14ac:dyDescent="0.2">
      <c r="A341" s="9">
        <f t="shared" si="46"/>
        <v>1.926698685001224</v>
      </c>
      <c r="B341">
        <f t="shared" si="45"/>
        <v>304.52739369777146</v>
      </c>
      <c r="C341">
        <f t="shared" si="47"/>
        <v>3.806017582362927</v>
      </c>
      <c r="D341">
        <f t="shared" si="48"/>
        <v>1159.9639751664843</v>
      </c>
      <c r="E341" t="b">
        <f t="shared" si="49"/>
        <v>1</v>
      </c>
      <c r="F341" t="b">
        <f t="shared" si="50"/>
        <v>0</v>
      </c>
      <c r="G341" t="b">
        <f t="shared" si="51"/>
        <v>1</v>
      </c>
      <c r="H341" s="5">
        <f t="shared" si="52"/>
        <v>3.8090628270955875</v>
      </c>
      <c r="M341" s="6"/>
    </row>
    <row r="342" spans="1:13" x14ac:dyDescent="0.2">
      <c r="A342" s="9">
        <f t="shared" si="46"/>
        <v>1.9328346680744763</v>
      </c>
      <c r="B342">
        <f t="shared" si="45"/>
        <v>303.82705650828643</v>
      </c>
      <c r="C342">
        <f t="shared" si="47"/>
        <v>3.7972646894806266</v>
      </c>
      <c r="D342">
        <f t="shared" si="48"/>
        <v>1154.63485333776</v>
      </c>
      <c r="E342" t="b">
        <f t="shared" si="49"/>
        <v>1</v>
      </c>
      <c r="F342" t="b">
        <f t="shared" si="50"/>
        <v>0</v>
      </c>
      <c r="G342" t="b">
        <f t="shared" si="51"/>
        <v>1</v>
      </c>
      <c r="H342" s="5">
        <f t="shared" si="52"/>
        <v>3.800302930908555</v>
      </c>
      <c r="M342" s="6"/>
    </row>
    <row r="343" spans="1:13" x14ac:dyDescent="0.2">
      <c r="A343" s="9">
        <f t="shared" si="46"/>
        <v>1.9389706511477287</v>
      </c>
      <c r="B343">
        <f t="shared" si="45"/>
        <v>303.11528017842863</v>
      </c>
      <c r="C343">
        <f t="shared" si="47"/>
        <v>3.7883688289366755</v>
      </c>
      <c r="D343">
        <f t="shared" si="48"/>
        <v>1149.2312589219164</v>
      </c>
      <c r="E343" t="b">
        <f t="shared" si="49"/>
        <v>1</v>
      </c>
      <c r="F343" t="b">
        <f t="shared" si="50"/>
        <v>0</v>
      </c>
      <c r="G343" t="b">
        <f t="shared" si="51"/>
        <v>1</v>
      </c>
      <c r="H343" s="5">
        <f t="shared" si="52"/>
        <v>3.7913999526695652</v>
      </c>
      <c r="M343" s="6"/>
    </row>
    <row r="344" spans="1:13" x14ac:dyDescent="0.2">
      <c r="A344" s="9">
        <f t="shared" si="46"/>
        <v>1.9451066342209811</v>
      </c>
      <c r="B344">
        <f t="shared" si="45"/>
        <v>302.39209150669808</v>
      </c>
      <c r="C344">
        <f t="shared" si="47"/>
        <v>3.7793303356617356</v>
      </c>
      <c r="D344">
        <f t="shared" si="48"/>
        <v>1143.7540056962898</v>
      </c>
      <c r="E344" t="b">
        <f t="shared" si="49"/>
        <v>1</v>
      </c>
      <c r="F344" t="b">
        <f t="shared" si="50"/>
        <v>0</v>
      </c>
      <c r="G344" t="b">
        <f t="shared" si="51"/>
        <v>1</v>
      </c>
      <c r="H344" s="5">
        <f t="shared" si="52"/>
        <v>3.7823542275772621</v>
      </c>
      <c r="M344" s="6"/>
    </row>
    <row r="345" spans="1:13" x14ac:dyDescent="0.2">
      <c r="A345" s="9">
        <f t="shared" si="46"/>
        <v>1.9512426172942334</v>
      </c>
      <c r="B345">
        <f t="shared" si="45"/>
        <v>301.65751772127135</v>
      </c>
      <c r="C345">
        <f t="shared" si="47"/>
        <v>3.770149549956618</v>
      </c>
      <c r="D345">
        <f t="shared" si="48"/>
        <v>1138.2039185311803</v>
      </c>
      <c r="E345" t="b">
        <f t="shared" si="49"/>
        <v>1</v>
      </c>
      <c r="F345" t="b">
        <f t="shared" si="50"/>
        <v>0</v>
      </c>
      <c r="G345" t="b">
        <f t="shared" si="51"/>
        <v>1</v>
      </c>
      <c r="H345" s="5">
        <f t="shared" si="52"/>
        <v>3.773166096204736</v>
      </c>
      <c r="M345" s="6"/>
    </row>
    <row r="346" spans="1:13" x14ac:dyDescent="0.2">
      <c r="A346" s="9">
        <f t="shared" si="46"/>
        <v>1.9573786003674858</v>
      </c>
      <c r="B346">
        <f t="shared" si="45"/>
        <v>300.91158647897629</v>
      </c>
      <c r="C346">
        <f t="shared" si="47"/>
        <v>3.7608268174794652</v>
      </c>
      <c r="D346">
        <f t="shared" si="48"/>
        <v>1132.5818332656243</v>
      </c>
      <c r="E346" t="b">
        <f t="shared" si="49"/>
        <v>1</v>
      </c>
      <c r="F346" t="b">
        <f t="shared" si="50"/>
        <v>0</v>
      </c>
      <c r="G346" t="b">
        <f t="shared" si="51"/>
        <v>1</v>
      </c>
      <c r="H346" s="5">
        <f t="shared" si="52"/>
        <v>3.7638359044866956</v>
      </c>
      <c r="M346" s="6"/>
    </row>
    <row r="347" spans="1:13" x14ac:dyDescent="0.2">
      <c r="A347" s="9">
        <f t="shared" si="46"/>
        <v>1.9635145834407381</v>
      </c>
      <c r="B347">
        <f t="shared" ref="B347:B410" si="53">$B$10*SIN(A347)</f>
        <v>300.15432586425123</v>
      </c>
      <c r="C347">
        <f t="shared" si="47"/>
        <v>3.7513624892327431</v>
      </c>
      <c r="D347">
        <f t="shared" si="48"/>
        <v>1126.88859658152</v>
      </c>
      <c r="E347" t="b">
        <f t="shared" si="49"/>
        <v>1</v>
      </c>
      <c r="F347" t="b">
        <f t="shared" si="50"/>
        <v>0</v>
      </c>
      <c r="G347" t="b">
        <f t="shared" si="51"/>
        <v>1</v>
      </c>
      <c r="H347" s="5">
        <f t="shared" si="52"/>
        <v>3.7543640037064478</v>
      </c>
      <c r="M347" s="6"/>
    </row>
    <row r="348" spans="1:13" x14ac:dyDescent="0.2">
      <c r="A348" s="9">
        <f t="shared" ref="A348:A411" si="54">+A347+$B$25</f>
        <v>1.9696505665139905</v>
      </c>
      <c r="B348">
        <f t="shared" si="53"/>
        <v>299.38576438808713</v>
      </c>
      <c r="C348">
        <f t="shared" ref="C348:C411" si="55">1.414*(SIN(A348)*$B$9/$B$8)</f>
        <v>3.7417569215500199</v>
      </c>
      <c r="D348">
        <f t="shared" ref="D348:D411" si="56">B348*H348</f>
        <v>1121.1250658761167</v>
      </c>
      <c r="E348" t="b">
        <f t="shared" ref="E348:E411" si="57">AND((A348&gt;$A$17),A348&lt;($B$17))</f>
        <v>1</v>
      </c>
      <c r="F348" t="b">
        <f t="shared" ref="F348:F411" si="58">AND((A348&gt;($A$17+3.1416)),A348&lt;($B$17+3.1416))</f>
        <v>0</v>
      </c>
      <c r="G348" t="b">
        <f t="shared" ref="G348:G411" si="59">OR(E348=TRUE,F348=TRUE)</f>
        <v>1</v>
      </c>
      <c r="H348" s="5">
        <f t="shared" ref="H348:H411" si="60">IF(+G348=TRUE,C348,0)+(SIN(A348)*1.4142*$B$9/$B$7)</f>
        <v>3.7447507504826683</v>
      </c>
      <c r="M348" s="6"/>
    </row>
    <row r="349" spans="1:13" x14ac:dyDescent="0.2">
      <c r="A349" s="9">
        <f t="shared" si="54"/>
        <v>1.9757865495872429</v>
      </c>
      <c r="B349">
        <f t="shared" si="53"/>
        <v>298.60593098695426</v>
      </c>
      <c r="C349">
        <f t="shared" si="55"/>
        <v>3.732010476082551</v>
      </c>
      <c r="D349">
        <f t="shared" si="56"/>
        <v>1115.2921091328897</v>
      </c>
      <c r="E349" t="b">
        <f t="shared" si="57"/>
        <v>1</v>
      </c>
      <c r="F349" t="b">
        <f t="shared" si="58"/>
        <v>0</v>
      </c>
      <c r="G349" t="b">
        <f t="shared" si="59"/>
        <v>1</v>
      </c>
      <c r="H349" s="5">
        <f t="shared" si="60"/>
        <v>3.7349965067559743</v>
      </c>
      <c r="M349" s="6"/>
    </row>
    <row r="350" spans="1:13" x14ac:dyDescent="0.2">
      <c r="A350" s="9">
        <f t="shared" si="54"/>
        <v>1.9819225326604952</v>
      </c>
      <c r="B350">
        <f t="shared" si="53"/>
        <v>297.8148550217129</v>
      </c>
      <c r="C350">
        <f t="shared" si="55"/>
        <v>3.7221235197856699</v>
      </c>
      <c r="D350">
        <f t="shared" si="56"/>
        <v>1109.3906047908276</v>
      </c>
      <c r="E350" t="b">
        <f t="shared" si="57"/>
        <v>1</v>
      </c>
      <c r="F350" t="b">
        <f t="shared" si="58"/>
        <v>0</v>
      </c>
      <c r="G350" t="b">
        <f t="shared" si="59"/>
        <v>1</v>
      </c>
      <c r="H350" s="5">
        <f t="shared" si="60"/>
        <v>3.7251016397753056</v>
      </c>
      <c r="M350" s="6"/>
    </row>
    <row r="351" spans="1:13" x14ac:dyDescent="0.2">
      <c r="A351" s="9">
        <f t="shared" si="54"/>
        <v>1.9880585157337476</v>
      </c>
      <c r="B351">
        <f t="shared" si="53"/>
        <v>297.01256627650781</v>
      </c>
      <c r="C351">
        <f t="shared" si="55"/>
        <v>3.7120964249049608</v>
      </c>
      <c r="D351">
        <f t="shared" si="56"/>
        <v>1103.4214416121345</v>
      </c>
      <c r="E351" t="b">
        <f t="shared" si="57"/>
        <v>1</v>
      </c>
      <c r="F351" t="b">
        <f t="shared" si="58"/>
        <v>0</v>
      </c>
      <c r="G351" t="b">
        <f t="shared" si="59"/>
        <v>1</v>
      </c>
      <c r="H351" s="5">
        <f t="shared" si="60"/>
        <v>3.7150665220840842</v>
      </c>
      <c r="M351" s="6"/>
    </row>
    <row r="352" spans="1:13" x14ac:dyDescent="0.2">
      <c r="A352" s="9">
        <f t="shared" si="54"/>
        <v>1.9941944988069999</v>
      </c>
      <c r="B352">
        <f t="shared" si="53"/>
        <v>296.19909495764671</v>
      </c>
      <c r="C352">
        <f t="shared" si="55"/>
        <v>3.7019295689622536</v>
      </c>
      <c r="D352">
        <f t="shared" si="56"/>
        <v>1097.3855185483862</v>
      </c>
      <c r="E352" t="b">
        <f t="shared" si="57"/>
        <v>1</v>
      </c>
      <c r="F352" t="b">
        <f t="shared" si="58"/>
        <v>0</v>
      </c>
      <c r="G352" t="b">
        <f t="shared" si="59"/>
        <v>1</v>
      </c>
      <c r="H352" s="5">
        <f t="shared" si="60"/>
        <v>3.7048915315062008</v>
      </c>
      <c r="M352" s="6"/>
    </row>
    <row r="353" spans="1:13" x14ac:dyDescent="0.2">
      <c r="A353" s="9">
        <f t="shared" si="54"/>
        <v>2.0003304818802521</v>
      </c>
      <c r="B353">
        <f t="shared" si="53"/>
        <v>295.37447169246315</v>
      </c>
      <c r="C353">
        <f t="shared" si="55"/>
        <v>3.6916233347414034</v>
      </c>
      <c r="D353">
        <f t="shared" si="56"/>
        <v>1091.2837446051481</v>
      </c>
      <c r="E353" t="b">
        <f t="shared" si="57"/>
        <v>1</v>
      </c>
      <c r="F353" t="b">
        <f t="shared" si="58"/>
        <v>0</v>
      </c>
      <c r="G353" t="b">
        <f t="shared" si="59"/>
        <v>1</v>
      </c>
      <c r="H353" s="5">
        <f t="shared" si="60"/>
        <v>3.6945770511317804</v>
      </c>
      <c r="M353" s="6"/>
    </row>
    <row r="354" spans="1:13" x14ac:dyDescent="0.2">
      <c r="A354" s="9">
        <f t="shared" si="54"/>
        <v>2.0064664649535042</v>
      </c>
      <c r="B354">
        <f t="shared" si="53"/>
        <v>294.53872752816341</v>
      </c>
      <c r="C354">
        <f t="shared" si="55"/>
        <v>3.6811781102738834</v>
      </c>
      <c r="D354">
        <f t="shared" si="56"/>
        <v>1085.1170387050793</v>
      </c>
      <c r="E354" t="b">
        <f t="shared" si="57"/>
        <v>1</v>
      </c>
      <c r="F354" t="b">
        <f t="shared" si="58"/>
        <v>0</v>
      </c>
      <c r="G354" t="b">
        <f t="shared" si="59"/>
        <v>1</v>
      </c>
      <c r="H354" s="5">
        <f t="shared" si="60"/>
        <v>3.6841234693027656</v>
      </c>
      <c r="M354" s="6"/>
    </row>
    <row r="355" spans="1:13" x14ac:dyDescent="0.2">
      <c r="A355" s="9">
        <f t="shared" si="54"/>
        <v>2.0126024480267564</v>
      </c>
      <c r="B355">
        <f t="shared" si="53"/>
        <v>293.69189393065744</v>
      </c>
      <c r="C355">
        <f t="shared" si="55"/>
        <v>3.6705942888241716</v>
      </c>
      <c r="D355">
        <f t="shared" si="56"/>
        <v>1078.8863295495441</v>
      </c>
      <c r="E355" t="b">
        <f t="shared" si="57"/>
        <v>1</v>
      </c>
      <c r="F355" t="b">
        <f t="shared" si="58"/>
        <v>0</v>
      </c>
      <c r="G355" t="b">
        <f t="shared" si="59"/>
        <v>1</v>
      </c>
      <c r="H355" s="5">
        <f t="shared" si="60"/>
        <v>3.6735311795982906</v>
      </c>
      <c r="M355" s="6"/>
    </row>
    <row r="356" spans="1:13" x14ac:dyDescent="0.2">
      <c r="A356" s="9">
        <f t="shared" si="54"/>
        <v>2.0187384311000085</v>
      </c>
      <c r="B356">
        <f t="shared" si="53"/>
        <v>292.83400278337422</v>
      </c>
      <c r="C356">
        <f t="shared" si="55"/>
        <v>3.6598722688749459</v>
      </c>
      <c r="D356">
        <f t="shared" si="56"/>
        <v>1072.5925554787489</v>
      </c>
      <c r="E356" t="b">
        <f t="shared" si="57"/>
        <v>1</v>
      </c>
      <c r="F356" t="b">
        <f t="shared" si="58"/>
        <v>0</v>
      </c>
      <c r="G356" t="b">
        <f t="shared" si="59"/>
        <v>1</v>
      </c>
      <c r="H356" s="5">
        <f t="shared" si="60"/>
        <v>3.662800580819864</v>
      </c>
      <c r="M356" s="6"/>
    </row>
    <row r="357" spans="1:13" x14ac:dyDescent="0.2">
      <c r="A357" s="9">
        <f t="shared" si="54"/>
        <v>2.0248744141732606</v>
      </c>
      <c r="B357">
        <f t="shared" si="53"/>
        <v>291.9650863860615</v>
      </c>
      <c r="C357">
        <f t="shared" si="55"/>
        <v>3.6490124541120812</v>
      </c>
      <c r="D357">
        <f t="shared" si="56"/>
        <v>1066.2366643304308</v>
      </c>
      <c r="E357" t="b">
        <f t="shared" si="57"/>
        <v>1</v>
      </c>
      <c r="F357" t="b">
        <f t="shared" si="58"/>
        <v>0</v>
      </c>
      <c r="G357" t="b">
        <f t="shared" si="59"/>
        <v>1</v>
      </c>
      <c r="H357" s="5">
        <f t="shared" si="60"/>
        <v>3.6519320769763559</v>
      </c>
      <c r="M357" s="6"/>
    </row>
    <row r="358" spans="1:13" x14ac:dyDescent="0.2">
      <c r="A358" s="9">
        <f t="shared" si="54"/>
        <v>2.0310103972465128</v>
      </c>
      <c r="B358">
        <f t="shared" si="53"/>
        <v>291.08517745356949</v>
      </c>
      <c r="C358">
        <f t="shared" si="55"/>
        <v>3.6380152534094523</v>
      </c>
      <c r="D358">
        <f t="shared" si="56"/>
        <v>1059.8196132971132</v>
      </c>
      <c r="E358" t="b">
        <f t="shared" si="57"/>
        <v>1</v>
      </c>
      <c r="F358" t="b">
        <f t="shared" si="58"/>
        <v>0</v>
      </c>
      <c r="G358" t="b">
        <f t="shared" si="59"/>
        <v>1</v>
      </c>
      <c r="H358" s="5">
        <f t="shared" si="60"/>
        <v>3.6409260772687855</v>
      </c>
      <c r="M358" s="6"/>
    </row>
    <row r="359" spans="1:13" x14ac:dyDescent="0.2">
      <c r="A359" s="9">
        <f t="shared" si="54"/>
        <v>2.0371463803197649</v>
      </c>
      <c r="B359">
        <f t="shared" si="53"/>
        <v>290.1943091146191</v>
      </c>
      <c r="C359">
        <f t="shared" si="55"/>
        <v>3.6268810808135363</v>
      </c>
      <c r="D359">
        <f t="shared" si="56"/>
        <v>1053.342368781952</v>
      </c>
      <c r="E359" t="b">
        <f t="shared" si="57"/>
        <v>1</v>
      </c>
      <c r="F359" t="b">
        <f t="shared" si="58"/>
        <v>0</v>
      </c>
      <c r="G359" t="b">
        <f t="shared" si="59"/>
        <v>1</v>
      </c>
      <c r="H359" s="5">
        <f t="shared" si="60"/>
        <v>3.6297829960749146</v>
      </c>
      <c r="M359" s="6"/>
    </row>
    <row r="360" spans="1:13" x14ac:dyDescent="0.2">
      <c r="A360" s="9">
        <f t="shared" si="54"/>
        <v>2.0432823633930171</v>
      </c>
      <c r="B360">
        <f t="shared" si="53"/>
        <v>289.29251491055498</v>
      </c>
      <c r="C360">
        <f t="shared" si="55"/>
        <v>3.6156103555278252</v>
      </c>
      <c r="D360">
        <f t="shared" si="56"/>
        <v>1046.8059062531984</v>
      </c>
      <c r="E360" t="b">
        <f t="shared" si="57"/>
        <v>1</v>
      </c>
      <c r="F360" t="b">
        <f t="shared" si="58"/>
        <v>0</v>
      </c>
      <c r="G360" t="b">
        <f t="shared" si="59"/>
        <v>1</v>
      </c>
      <c r="H360" s="5">
        <f t="shared" si="60"/>
        <v>3.6185032529336456</v>
      </c>
      <c r="M360" s="6"/>
    </row>
    <row r="361" spans="1:13" x14ac:dyDescent="0.2">
      <c r="A361" s="9">
        <f t="shared" si="54"/>
        <v>2.0494183464662692</v>
      </c>
      <c r="B361">
        <f t="shared" si="53"/>
        <v>288.3798287940823</v>
      </c>
      <c r="C361">
        <f t="shared" si="55"/>
        <v>3.6042035018970449</v>
      </c>
      <c r="D361">
        <f t="shared" si="56"/>
        <v>1040.211210097292</v>
      </c>
      <c r="E361" t="b">
        <f t="shared" si="57"/>
        <v>1</v>
      </c>
      <c r="F361" t="b">
        <f t="shared" si="58"/>
        <v>0</v>
      </c>
      <c r="G361" t="b">
        <f t="shared" si="59"/>
        <v>1</v>
      </c>
      <c r="H361" s="5">
        <f t="shared" si="60"/>
        <v>3.6070872725292276</v>
      </c>
      <c r="M361" s="6"/>
    </row>
    <row r="362" spans="1:13" x14ac:dyDescent="0.2">
      <c r="A362" s="9">
        <f t="shared" si="54"/>
        <v>2.0555543295395213</v>
      </c>
      <c r="B362">
        <f t="shared" si="53"/>
        <v>287.45628512798868</v>
      </c>
      <c r="C362">
        <f t="shared" si="55"/>
        <v>3.592660949391175</v>
      </c>
      <c r="D362">
        <f t="shared" si="56"/>
        <v>1033.5592734706138</v>
      </c>
      <c r="E362" t="b">
        <f t="shared" si="57"/>
        <v>1</v>
      </c>
      <c r="F362" t="b">
        <f t="shared" si="58"/>
        <v>0</v>
      </c>
      <c r="G362" t="b">
        <f t="shared" si="59"/>
        <v>1</v>
      </c>
      <c r="H362" s="5">
        <f t="shared" si="60"/>
        <v>3.5955354846752647</v>
      </c>
      <c r="M362" s="6"/>
    </row>
    <row r="363" spans="1:13" x14ac:dyDescent="0.2">
      <c r="A363" s="9">
        <f t="shared" si="54"/>
        <v>2.0616903126127735</v>
      </c>
      <c r="B363">
        <f t="shared" si="53"/>
        <v>286.52191868385017</v>
      </c>
      <c r="C363">
        <f t="shared" si="55"/>
        <v>3.5809831325892798</v>
      </c>
      <c r="D363">
        <f t="shared" si="56"/>
        <v>1026.8510981499173</v>
      </c>
      <c r="E363" t="b">
        <f t="shared" si="57"/>
        <v>1</v>
      </c>
      <c r="F363" t="b">
        <f t="shared" si="58"/>
        <v>0</v>
      </c>
      <c r="G363" t="b">
        <f t="shared" si="59"/>
        <v>1</v>
      </c>
      <c r="H363" s="5">
        <f t="shared" si="60"/>
        <v>3.5838483242985344</v>
      </c>
      <c r="M363" s="6"/>
    </row>
    <row r="364" spans="1:13" x14ac:dyDescent="0.2">
      <c r="A364" s="9">
        <f t="shared" si="54"/>
        <v>2.0678262956860256</v>
      </c>
      <c r="B364">
        <f t="shared" si="53"/>
        <v>285.5767646407225</v>
      </c>
      <c r="C364">
        <f t="shared" si="55"/>
        <v>3.5691704911631512</v>
      </c>
      <c r="D364">
        <f t="shared" si="56"/>
        <v>1020.0876943814632</v>
      </c>
      <c r="E364" t="b">
        <f t="shared" si="57"/>
        <v>1</v>
      </c>
      <c r="F364" t="b">
        <f t="shared" si="58"/>
        <v>0</v>
      </c>
      <c r="G364" t="b">
        <f t="shared" si="59"/>
        <v>1</v>
      </c>
      <c r="H364" s="5">
        <f t="shared" si="60"/>
        <v>3.5720262314226154</v>
      </c>
      <c r="M364" s="6"/>
    </row>
    <row r="365" spans="1:13" x14ac:dyDescent="0.2">
      <c r="A365" s="9">
        <f t="shared" si="54"/>
        <v>2.0739622787592777</v>
      </c>
      <c r="B365">
        <f t="shared" si="53"/>
        <v>284.62085858381619</v>
      </c>
      <c r="C365">
        <f t="shared" si="55"/>
        <v>3.5572234698607477</v>
      </c>
      <c r="D365">
        <f t="shared" si="56"/>
        <v>1013.2700807288742</v>
      </c>
      <c r="E365" t="b">
        <f t="shared" si="57"/>
        <v>1</v>
      </c>
      <c r="F365" t="b">
        <f t="shared" si="58"/>
        <v>0</v>
      </c>
      <c r="G365" t="b">
        <f t="shared" si="59"/>
        <v>1</v>
      </c>
      <c r="H365" s="5">
        <f t="shared" si="60"/>
        <v>3.5600696511513146</v>
      </c>
      <c r="M365" s="6"/>
    </row>
    <row r="366" spans="1:13" x14ac:dyDescent="0.2">
      <c r="A366" s="9">
        <f t="shared" si="54"/>
        <v>2.0800982618325299</v>
      </c>
      <c r="B366">
        <f t="shared" si="53"/>
        <v>283.65423650315688</v>
      </c>
      <c r="C366">
        <f t="shared" si="55"/>
        <v>3.5451425184894543</v>
      </c>
      <c r="D366">
        <f t="shared" si="56"/>
        <v>1006.3992839197419</v>
      </c>
      <c r="E366" t="b">
        <f t="shared" si="57"/>
        <v>1</v>
      </c>
      <c r="F366" t="b">
        <f t="shared" si="58"/>
        <v>0</v>
      </c>
      <c r="G366" t="b">
        <f t="shared" si="59"/>
        <v>1</v>
      </c>
      <c r="H366" s="5">
        <f t="shared" si="60"/>
        <v>3.5479790336519139</v>
      </c>
      <c r="M366" s="6"/>
    </row>
    <row r="367" spans="1:13" x14ac:dyDescent="0.2">
      <c r="A367" s="9">
        <f t="shared" si="54"/>
        <v>2.086234244905782</v>
      </c>
      <c r="B367">
        <f t="shared" si="53"/>
        <v>282.67693479223038</v>
      </c>
      <c r="C367">
        <f t="shared" si="55"/>
        <v>3.5329280918991453</v>
      </c>
      <c r="D367">
        <f t="shared" si="56"/>
        <v>999.47633869100287</v>
      </c>
      <c r="E367" t="b">
        <f t="shared" si="57"/>
        <v>1</v>
      </c>
      <c r="F367" t="b">
        <f t="shared" si="58"/>
        <v>0</v>
      </c>
      <c r="G367" t="b">
        <f t="shared" si="59"/>
        <v>1</v>
      </c>
      <c r="H367" s="5">
        <f t="shared" si="60"/>
        <v>3.5357548341382197</v>
      </c>
      <c r="M367" s="6"/>
    </row>
    <row r="368" spans="1:13" x14ac:dyDescent="0.2">
      <c r="A368" s="9">
        <f t="shared" si="54"/>
        <v>2.0923702279790342</v>
      </c>
      <c r="B368">
        <f t="shared" si="53"/>
        <v>281.68899024661238</v>
      </c>
      <c r="C368">
        <f t="shared" si="55"/>
        <v>3.5205806499650598</v>
      </c>
      <c r="D368">
        <f t="shared" si="56"/>
        <v>992.50228763310588</v>
      </c>
      <c r="E368" t="b">
        <f t="shared" si="57"/>
        <v>1</v>
      </c>
      <c r="F368" t="b">
        <f t="shared" si="58"/>
        <v>0</v>
      </c>
      <c r="G368" t="b">
        <f t="shared" si="59"/>
        <v>1</v>
      </c>
      <c r="H368" s="5">
        <f t="shared" si="60"/>
        <v>3.5233975128534221</v>
      </c>
      <c r="M368" s="6"/>
    </row>
    <row r="369" spans="1:13" x14ac:dyDescent="0.2">
      <c r="A369" s="9">
        <f t="shared" si="54"/>
        <v>2.0985062110522863</v>
      </c>
      <c r="B369">
        <f t="shared" si="53"/>
        <v>280.69044006258321</v>
      </c>
      <c r="C369">
        <f t="shared" si="55"/>
        <v>3.5081006575704885</v>
      </c>
      <c r="D369">
        <f t="shared" si="56"/>
        <v>985.47818103300176</v>
      </c>
      <c r="E369" t="b">
        <f t="shared" si="57"/>
        <v>1</v>
      </c>
      <c r="F369" t="b">
        <f t="shared" si="58"/>
        <v>0</v>
      </c>
      <c r="G369" t="b">
        <f t="shared" si="59"/>
        <v>1</v>
      </c>
      <c r="H369" s="5">
        <f t="shared" si="60"/>
        <v>3.5109075350527719</v>
      </c>
      <c r="M369" s="6"/>
    </row>
    <row r="370" spans="1:13" x14ac:dyDescent="0.2">
      <c r="A370" s="9">
        <f t="shared" si="54"/>
        <v>2.1046421941255384</v>
      </c>
      <c r="B370">
        <f t="shared" si="53"/>
        <v>279.68132183572709</v>
      </c>
      <c r="C370">
        <f t="shared" si="55"/>
        <v>3.4954885845892671</v>
      </c>
      <c r="D370">
        <f t="shared" si="56"/>
        <v>978.40507671596731</v>
      </c>
      <c r="E370" t="b">
        <f t="shared" si="57"/>
        <v>1</v>
      </c>
      <c r="F370" t="b">
        <f t="shared" si="58"/>
        <v>0</v>
      </c>
      <c r="G370" t="b">
        <f t="shared" si="59"/>
        <v>1</v>
      </c>
      <c r="H370" s="5">
        <f t="shared" si="60"/>
        <v>3.4982853709860571</v>
      </c>
      <c r="M370" s="6"/>
    </row>
    <row r="371" spans="1:13" x14ac:dyDescent="0.2">
      <c r="A371" s="9">
        <f t="shared" si="54"/>
        <v>2.1107781771987906</v>
      </c>
      <c r="B371">
        <f t="shared" si="53"/>
        <v>278.661673559517</v>
      </c>
      <c r="C371">
        <f t="shared" si="55"/>
        <v>3.482744905868091</v>
      </c>
      <c r="D371">
        <f t="shared" si="56"/>
        <v>971.28403988630066</v>
      </c>
      <c r="E371" t="b">
        <f t="shared" si="57"/>
        <v>1</v>
      </c>
      <c r="F371" t="b">
        <f t="shared" si="58"/>
        <v>0</v>
      </c>
      <c r="G371" t="b">
        <f t="shared" si="59"/>
        <v>1</v>
      </c>
      <c r="H371" s="5">
        <f t="shared" si="60"/>
        <v>3.4855314958799037</v>
      </c>
      <c r="M371" s="6"/>
    </row>
    <row r="372" spans="1:13" x14ac:dyDescent="0.2">
      <c r="A372" s="9">
        <f t="shared" si="54"/>
        <v>2.1169141602720427</v>
      </c>
      <c r="B372">
        <f t="shared" si="53"/>
        <v>277.63153362388402</v>
      </c>
      <c r="C372">
        <f t="shared" si="55"/>
        <v>3.469870101208631</v>
      </c>
      <c r="D372">
        <f t="shared" si="56"/>
        <v>964.11614296690016</v>
      </c>
      <c r="E372" t="b">
        <f t="shared" si="57"/>
        <v>1</v>
      </c>
      <c r="F372" t="b">
        <f t="shared" si="58"/>
        <v>0</v>
      </c>
      <c r="G372" t="b">
        <f t="shared" si="59"/>
        <v>1</v>
      </c>
      <c r="H372" s="5">
        <f t="shared" si="60"/>
        <v>3.4726463899198783</v>
      </c>
      <c r="M372" s="6"/>
    </row>
    <row r="373" spans="1:13" x14ac:dyDescent="0.2">
      <c r="A373" s="9">
        <f t="shared" si="54"/>
        <v>2.1230501433452948</v>
      </c>
      <c r="B373">
        <f t="shared" si="53"/>
        <v>276.59094081377208</v>
      </c>
      <c r="C373">
        <f t="shared" si="55"/>
        <v>3.4568646553494733</v>
      </c>
      <c r="D373">
        <f t="shared" si="56"/>
        <v>956.9024654377597</v>
      </c>
      <c r="E373" t="b">
        <f t="shared" si="57"/>
        <v>1</v>
      </c>
      <c r="F373" t="b">
        <f t="shared" si="58"/>
        <v>0</v>
      </c>
      <c r="G373" t="b">
        <f t="shared" si="59"/>
        <v>1</v>
      </c>
      <c r="H373" s="5">
        <f t="shared" si="60"/>
        <v>3.4596305382324126</v>
      </c>
      <c r="M373" s="6"/>
    </row>
    <row r="374" spans="1:13" x14ac:dyDescent="0.2">
      <c r="A374" s="9">
        <f t="shared" si="54"/>
        <v>2.129186126418547</v>
      </c>
      <c r="B374">
        <f t="shared" si="53"/>
        <v>275.53993430767741</v>
      </c>
      <c r="C374">
        <f t="shared" si="55"/>
        <v>3.4437290579478677</v>
      </c>
      <c r="D374">
        <f t="shared" si="56"/>
        <v>949.64409367339886</v>
      </c>
      <c r="E374" t="b">
        <f t="shared" si="57"/>
        <v>1</v>
      </c>
      <c r="F374" t="b">
        <f t="shared" si="58"/>
        <v>0</v>
      </c>
      <c r="G374" t="b">
        <f t="shared" si="59"/>
        <v>1</v>
      </c>
      <c r="H374" s="5">
        <f t="shared" si="60"/>
        <v>3.4464844308665379</v>
      </c>
      <c r="M374" s="6"/>
    </row>
    <row r="375" spans="1:13" x14ac:dyDescent="0.2">
      <c r="A375" s="9">
        <f t="shared" si="54"/>
        <v>2.1353221094917991</v>
      </c>
      <c r="B375">
        <f t="shared" si="53"/>
        <v>274.47855367617382</v>
      </c>
      <c r="C375">
        <f t="shared" si="55"/>
        <v>3.4304638035612913</v>
      </c>
      <c r="D375">
        <f t="shared" si="56"/>
        <v>942.34212077925633</v>
      </c>
      <c r="E375" t="b">
        <f t="shared" si="57"/>
        <v>1</v>
      </c>
      <c r="F375" t="b">
        <f t="shared" si="58"/>
        <v>0</v>
      </c>
      <c r="G375" t="b">
        <f t="shared" si="59"/>
        <v>1</v>
      </c>
      <c r="H375" s="5">
        <f t="shared" si="60"/>
        <v>3.4332085627754334</v>
      </c>
      <c r="M375" s="6"/>
    </row>
    <row r="376" spans="1:13" x14ac:dyDescent="0.2">
      <c r="A376" s="9">
        <f t="shared" si="54"/>
        <v>2.1414580925650513</v>
      </c>
      <c r="B376">
        <f t="shared" si="53"/>
        <v>273.40683888042275</v>
      </c>
      <c r="C376">
        <f t="shared" si="55"/>
        <v>3.4170693916288295</v>
      </c>
      <c r="D376">
        <f t="shared" si="56"/>
        <v>934.99764642706953</v>
      </c>
      <c r="E376" t="b">
        <f t="shared" si="57"/>
        <v>1</v>
      </c>
      <c r="F376" t="b">
        <f t="shared" si="58"/>
        <v>0</v>
      </c>
      <c r="G376" t="b">
        <f t="shared" si="59"/>
        <v>1</v>
      </c>
      <c r="H376" s="5">
        <f t="shared" si="60"/>
        <v>3.4198034337977923</v>
      </c>
      <c r="M376" s="6"/>
    </row>
    <row r="377" spans="1:13" x14ac:dyDescent="0.2">
      <c r="A377" s="9">
        <f t="shared" si="54"/>
        <v>2.1475940756383034</v>
      </c>
      <c r="B377">
        <f t="shared" si="53"/>
        <v>272.32483027066854</v>
      </c>
      <c r="C377">
        <f t="shared" si="55"/>
        <v>3.4035463264523691</v>
      </c>
      <c r="D377">
        <f t="shared" si="56"/>
        <v>927.61177668926223</v>
      </c>
      <c r="E377" t="b">
        <f t="shared" si="57"/>
        <v>1</v>
      </c>
      <c r="F377" t="b">
        <f t="shared" si="58"/>
        <v>0</v>
      </c>
      <c r="G377" t="b">
        <f t="shared" si="59"/>
        <v>1</v>
      </c>
      <c r="H377" s="5">
        <f t="shared" si="60"/>
        <v>3.4062695486389991</v>
      </c>
      <c r="M377" s="6"/>
    </row>
    <row r="378" spans="1:13" x14ac:dyDescent="0.2">
      <c r="A378" s="9">
        <f t="shared" si="54"/>
        <v>2.1537300587115555</v>
      </c>
      <c r="B378">
        <f t="shared" si="53"/>
        <v>271.23256858471944</v>
      </c>
      <c r="C378">
        <f t="shared" si="55"/>
        <v>3.3898951171776153</v>
      </c>
      <c r="D378">
        <f t="shared" si="56"/>
        <v>920.18562387237444</v>
      </c>
      <c r="E378" t="b">
        <f t="shared" si="57"/>
        <v>1</v>
      </c>
      <c r="F378" t="b">
        <f t="shared" si="58"/>
        <v>0</v>
      </c>
      <c r="G378" t="b">
        <f t="shared" si="59"/>
        <v>1</v>
      </c>
      <c r="H378" s="5">
        <f t="shared" si="60"/>
        <v>3.3926074168521345</v>
      </c>
      <c r="M378" s="6"/>
    </row>
    <row r="379" spans="1:13" x14ac:dyDescent="0.2">
      <c r="A379" s="9">
        <f t="shared" si="54"/>
        <v>2.1598660417848077</v>
      </c>
      <c r="B379">
        <f t="shared" si="53"/>
        <v>270.13009494641386</v>
      </c>
      <c r="C379">
        <f t="shared" si="55"/>
        <v>3.376116277774921</v>
      </c>
      <c r="D379">
        <f t="shared" si="56"/>
        <v>912.72030634954808</v>
      </c>
      <c r="E379" t="b">
        <f t="shared" si="57"/>
        <v>1</v>
      </c>
      <c r="F379" t="b">
        <f t="shared" si="58"/>
        <v>0</v>
      </c>
      <c r="G379" t="b">
        <f t="shared" si="59"/>
        <v>1</v>
      </c>
      <c r="H379" s="5">
        <f t="shared" si="60"/>
        <v>3.3788175528187847</v>
      </c>
      <c r="M379" s="6"/>
    </row>
    <row r="380" spans="1:13" x14ac:dyDescent="0.2">
      <c r="A380" s="9">
        <f t="shared" si="54"/>
        <v>2.1660020248580598</v>
      </c>
      <c r="B380">
        <f t="shared" si="53"/>
        <v>269.0174508640718</v>
      </c>
      <c r="C380">
        <f t="shared" si="55"/>
        <v>3.3622103270199322</v>
      </c>
      <c r="D380">
        <f t="shared" si="56"/>
        <v>905.21694839209988</v>
      </c>
      <c r="E380" t="b">
        <f t="shared" si="57"/>
        <v>1</v>
      </c>
      <c r="F380" t="b">
        <f t="shared" si="58"/>
        <v>0</v>
      </c>
      <c r="G380" t="b">
        <f t="shared" si="59"/>
        <v>1</v>
      </c>
      <c r="H380" s="5">
        <f t="shared" si="60"/>
        <v>3.3649004757296757</v>
      </c>
      <c r="M380" s="6"/>
    </row>
    <row r="381" spans="1:13" x14ac:dyDescent="0.2">
      <c r="A381" s="9">
        <f t="shared" si="54"/>
        <v>2.172138007931312</v>
      </c>
      <c r="B381">
        <f t="shared" si="53"/>
        <v>267.89467822893221</v>
      </c>
      <c r="C381">
        <f t="shared" si="55"/>
        <v>3.3481777884740636</v>
      </c>
      <c r="D381">
        <f t="shared" si="56"/>
        <v>897.6766800002091</v>
      </c>
      <c r="E381" t="b">
        <f t="shared" si="57"/>
        <v>1</v>
      </c>
      <c r="F381" t="b">
        <f t="shared" si="58"/>
        <v>0</v>
      </c>
      <c r="G381" t="b">
        <f t="shared" si="59"/>
        <v>1</v>
      </c>
      <c r="H381" s="5">
        <f t="shared" si="60"/>
        <v>3.35085670956513</v>
      </c>
      <c r="M381" s="6"/>
    </row>
    <row r="382" spans="1:13" x14ac:dyDescent="0.2">
      <c r="A382" s="9">
        <f t="shared" si="54"/>
        <v>2.1782739910045641</v>
      </c>
      <c r="B382">
        <f t="shared" si="53"/>
        <v>266.76181931357598</v>
      </c>
      <c r="C382">
        <f t="shared" si="55"/>
        <v>3.3340191904647769</v>
      </c>
      <c r="D382">
        <f t="shared" si="56"/>
        <v>890.10063673273874</v>
      </c>
      <c r="E382" t="b">
        <f t="shared" si="57"/>
        <v>1</v>
      </c>
      <c r="F382" t="b">
        <f t="shared" si="58"/>
        <v>0</v>
      </c>
      <c r="G382" t="b">
        <f t="shared" si="59"/>
        <v>1</v>
      </c>
      <c r="H382" s="5">
        <f t="shared" si="60"/>
        <v>3.3366867830753315</v>
      </c>
      <c r="M382" s="6"/>
    </row>
    <row r="383" spans="1:13" x14ac:dyDescent="0.2">
      <c r="A383" s="9">
        <f t="shared" si="54"/>
        <v>2.1844099740778162</v>
      </c>
      <c r="B383">
        <f t="shared" si="53"/>
        <v>265.6189167703339</v>
      </c>
      <c r="C383">
        <f t="shared" si="55"/>
        <v>3.3197350660656966</v>
      </c>
      <c r="D383">
        <f t="shared" si="56"/>
        <v>882.48995953622125</v>
      </c>
      <c r="E383" t="b">
        <f t="shared" si="57"/>
        <v>1</v>
      </c>
      <c r="F383" t="b">
        <f t="shared" si="58"/>
        <v>0</v>
      </c>
      <c r="G383" t="b">
        <f t="shared" si="59"/>
        <v>1</v>
      </c>
      <c r="H383" s="5">
        <f t="shared" si="60"/>
        <v>3.3223912297604237</v>
      </c>
      <c r="M383" s="6"/>
    </row>
    <row r="384" spans="1:13" x14ac:dyDescent="0.2">
      <c r="A384" s="9">
        <f t="shared" si="54"/>
        <v>2.1905459571510684</v>
      </c>
      <c r="B384">
        <f t="shared" si="53"/>
        <v>264.46601362968124</v>
      </c>
      <c r="C384">
        <f t="shared" si="55"/>
        <v>3.3053259530765366</v>
      </c>
      <c r="D384">
        <f t="shared" si="56"/>
        <v>874.84579457303414</v>
      </c>
      <c r="E384" t="b">
        <f t="shared" si="57"/>
        <v>1</v>
      </c>
      <c r="F384" t="b">
        <f t="shared" si="58"/>
        <v>0</v>
      </c>
      <c r="G384" t="b">
        <f t="shared" si="59"/>
        <v>1</v>
      </c>
      <c r="H384" s="5">
        <f t="shared" si="60"/>
        <v>3.3079705878504213</v>
      </c>
      <c r="M384" s="6"/>
    </row>
    <row r="385" spans="1:13" x14ac:dyDescent="0.2">
      <c r="A385" s="9">
        <f t="shared" si="54"/>
        <v>2.1966819402243205</v>
      </c>
      <c r="B385">
        <f t="shared" si="53"/>
        <v>263.30315329861742</v>
      </c>
      <c r="C385">
        <f t="shared" si="55"/>
        <v>3.2907923940028545</v>
      </c>
      <c r="D385">
        <f t="shared" si="56"/>
        <v>867.16929304878784</v>
      </c>
      <c r="E385" t="b">
        <f t="shared" si="57"/>
        <v>1</v>
      </c>
      <c r="F385" t="b">
        <f t="shared" si="58"/>
        <v>0</v>
      </c>
      <c r="G385" t="b">
        <f t="shared" si="59"/>
        <v>1</v>
      </c>
      <c r="H385" s="5">
        <f t="shared" si="60"/>
        <v>3.293425400284947</v>
      </c>
      <c r="M385" s="6"/>
    </row>
    <row r="386" spans="1:13" x14ac:dyDescent="0.2">
      <c r="A386" s="9">
        <f t="shared" si="54"/>
        <v>2.2028179232975726</v>
      </c>
      <c r="B386">
        <f t="shared" si="53"/>
        <v>262.13037955903172</v>
      </c>
      <c r="C386">
        <f t="shared" si="55"/>
        <v>3.2761349360356191</v>
      </c>
      <c r="D386">
        <f t="shared" si="56"/>
        <v>859.46161103895395</v>
      </c>
      <c r="E386" t="b">
        <f t="shared" si="57"/>
        <v>1</v>
      </c>
      <c r="F386" t="b">
        <f t="shared" si="58"/>
        <v>0</v>
      </c>
      <c r="G386" t="b">
        <f t="shared" si="59"/>
        <v>1</v>
      </c>
      <c r="H386" s="5">
        <f t="shared" si="60"/>
        <v>3.2787562146927853</v>
      </c>
      <c r="M386" s="6"/>
    </row>
    <row r="387" spans="1:13" x14ac:dyDescent="0.2">
      <c r="A387" s="9">
        <f t="shared" si="54"/>
        <v>2.2089539063708248</v>
      </c>
      <c r="B387">
        <f t="shared" si="53"/>
        <v>260.94773656605503</v>
      </c>
      <c r="C387">
        <f t="shared" si="55"/>
        <v>3.2613541310306196</v>
      </c>
      <c r="D387">
        <f t="shared" si="56"/>
        <v>851.72390931476366</v>
      </c>
      <c r="E387" t="b">
        <f t="shared" si="57"/>
        <v>1</v>
      </c>
      <c r="F387" t="b">
        <f t="shared" si="58"/>
        <v>0</v>
      </c>
      <c r="G387" t="b">
        <f t="shared" si="59"/>
        <v>1</v>
      </c>
      <c r="H387" s="5">
        <f t="shared" si="60"/>
        <v>3.2639635833712721</v>
      </c>
      <c r="M387" s="6"/>
    </row>
    <row r="388" spans="1:13" x14ac:dyDescent="0.2">
      <c r="A388" s="9">
        <f t="shared" si="54"/>
        <v>2.2150898894440769</v>
      </c>
      <c r="B388">
        <f t="shared" si="53"/>
        <v>259.7552688463972</v>
      </c>
      <c r="C388">
        <f t="shared" si="55"/>
        <v>3.2464505354876771</v>
      </c>
      <c r="D388">
        <f t="shared" si="56"/>
        <v>843.95735316839387</v>
      </c>
      <c r="E388" t="b">
        <f t="shared" si="57"/>
        <v>1</v>
      </c>
      <c r="F388" t="b">
        <f t="shared" si="58"/>
        <v>0</v>
      </c>
      <c r="G388" t="b">
        <f t="shared" si="59"/>
        <v>1</v>
      </c>
      <c r="H388" s="5">
        <f t="shared" si="60"/>
        <v>3.2490480632654912</v>
      </c>
      <c r="M388" s="6"/>
    </row>
    <row r="389" spans="1:13" x14ac:dyDescent="0.2">
      <c r="A389" s="9">
        <f t="shared" si="54"/>
        <v>2.2212258725173291</v>
      </c>
      <c r="B389">
        <f t="shared" si="53"/>
        <v>258.55302129667086</v>
      </c>
      <c r="C389">
        <f t="shared" si="55"/>
        <v>3.2314247105297014</v>
      </c>
      <c r="D389">
        <f t="shared" si="56"/>
        <v>836.16311223747709</v>
      </c>
      <c r="E389" t="b">
        <f t="shared" si="57"/>
        <v>1</v>
      </c>
      <c r="F389" t="b">
        <f t="shared" si="58"/>
        <v>0</v>
      </c>
      <c r="G389" t="b">
        <f t="shared" si="59"/>
        <v>1</v>
      </c>
      <c r="H389" s="5">
        <f t="shared" si="60"/>
        <v>3.2340102159473143</v>
      </c>
      <c r="M389" s="6"/>
    </row>
    <row r="390" spans="1:13" x14ac:dyDescent="0.2">
      <c r="A390" s="9">
        <f t="shared" si="54"/>
        <v>2.2273618555905812</v>
      </c>
      <c r="B390">
        <f t="shared" si="53"/>
        <v>257.34103918170069</v>
      </c>
      <c r="C390">
        <f t="shared" si="55"/>
        <v>3.2162772218815574</v>
      </c>
      <c r="D390">
        <f t="shared" si="56"/>
        <v>828.34236032895308</v>
      </c>
      <c r="E390" t="b">
        <f t="shared" si="57"/>
        <v>1</v>
      </c>
      <c r="F390" t="b">
        <f t="shared" si="58"/>
        <v>0</v>
      </c>
      <c r="G390" t="b">
        <f t="shared" si="59"/>
        <v>1</v>
      </c>
      <c r="H390" s="5">
        <f t="shared" si="60"/>
        <v>3.2188506075942502</v>
      </c>
      <c r="M390" s="6"/>
    </row>
    <row r="391" spans="1:13" x14ac:dyDescent="0.2">
      <c r="A391" s="9">
        <f t="shared" si="54"/>
        <v>2.2334978386638333</v>
      </c>
      <c r="B391">
        <f t="shared" si="53"/>
        <v>256.1193681328196</v>
      </c>
      <c r="C391">
        <f t="shared" si="55"/>
        <v>3.2010086398487707</v>
      </c>
      <c r="D391">
        <f t="shared" si="56"/>
        <v>820.49627524229595</v>
      </c>
      <c r="E391" t="b">
        <f t="shared" si="57"/>
        <v>1</v>
      </c>
      <c r="F391" t="b">
        <f t="shared" si="58"/>
        <v>0</v>
      </c>
      <c r="G391" t="b">
        <f t="shared" si="59"/>
        <v>1</v>
      </c>
      <c r="H391" s="5">
        <f t="shared" si="60"/>
        <v>3.2035698089681337</v>
      </c>
      <c r="M391" s="6"/>
    </row>
    <row r="392" spans="1:13" x14ac:dyDescent="0.2">
      <c r="A392" s="9">
        <f t="shared" si="54"/>
        <v>2.2396338217370855</v>
      </c>
      <c r="B392">
        <f t="shared" si="53"/>
        <v>254.88805414615049</v>
      </c>
      <c r="C392">
        <f t="shared" si="55"/>
        <v>3.1856195392960531</v>
      </c>
      <c r="D392">
        <f t="shared" si="56"/>
        <v>812.62603859213812</v>
      </c>
      <c r="E392" t="b">
        <f t="shared" si="57"/>
        <v>1</v>
      </c>
      <c r="F392" t="b">
        <f t="shared" si="58"/>
        <v>0</v>
      </c>
      <c r="G392" t="b">
        <f t="shared" si="59"/>
        <v>1</v>
      </c>
      <c r="H392" s="5">
        <f t="shared" si="60"/>
        <v>3.1881683953936331</v>
      </c>
      <c r="M392" s="6"/>
    </row>
    <row r="393" spans="1:13" x14ac:dyDescent="0.2">
      <c r="A393" s="9">
        <f t="shared" si="54"/>
        <v>2.2457698048103376</v>
      </c>
      <c r="B393">
        <f t="shared" si="53"/>
        <v>253.6471435808744</v>
      </c>
      <c r="C393">
        <f t="shared" si="55"/>
        <v>3.1701104996256579</v>
      </c>
      <c r="D393">
        <f t="shared" si="56"/>
        <v>804.73283563031839</v>
      </c>
      <c r="E393" t="b">
        <f t="shared" si="57"/>
        <v>1</v>
      </c>
      <c r="F393" t="b">
        <f t="shared" si="58"/>
        <v>0</v>
      </c>
      <c r="G393" t="b">
        <f t="shared" si="59"/>
        <v>1</v>
      </c>
      <c r="H393" s="5">
        <f t="shared" si="60"/>
        <v>3.172646946736589</v>
      </c>
      <c r="M393" s="6"/>
    </row>
    <row r="394" spans="1:13" x14ac:dyDescent="0.2">
      <c r="A394" s="9">
        <f t="shared" si="54"/>
        <v>2.2519057878835897</v>
      </c>
      <c r="B394">
        <f t="shared" si="53"/>
        <v>252.39668315748526</v>
      </c>
      <c r="C394">
        <f t="shared" si="55"/>
        <v>3.1544821047555685</v>
      </c>
      <c r="D394">
        <f t="shared" si="56"/>
        <v>796.81785506738629</v>
      </c>
      <c r="E394" t="b">
        <f t="shared" si="57"/>
        <v>1</v>
      </c>
      <c r="F394" t="b">
        <f t="shared" si="58"/>
        <v>0</v>
      </c>
      <c r="G394" t="b">
        <f t="shared" si="59"/>
        <v>1</v>
      </c>
      <c r="H394" s="5">
        <f t="shared" si="60"/>
        <v>3.1570060473821853</v>
      </c>
      <c r="M394" s="6"/>
    </row>
    <row r="395" spans="1:13" x14ac:dyDescent="0.2">
      <c r="A395" s="9">
        <f t="shared" si="54"/>
        <v>2.2580417709568419</v>
      </c>
      <c r="B395">
        <f t="shared" si="53"/>
        <v>251.13671995603079</v>
      </c>
      <c r="C395">
        <f t="shared" si="55"/>
        <v>3.1387349430975098</v>
      </c>
      <c r="D395">
        <f t="shared" si="56"/>
        <v>788.88228889358163</v>
      </c>
      <c r="E395" t="b">
        <f t="shared" si="57"/>
        <v>1</v>
      </c>
      <c r="F395" t="b">
        <f t="shared" si="58"/>
        <v>0</v>
      </c>
      <c r="G395" t="b">
        <f t="shared" si="59"/>
        <v>1</v>
      </c>
      <c r="H395" s="5">
        <f t="shared" si="60"/>
        <v>3.1412462862129433</v>
      </c>
      <c r="M395" s="6"/>
    </row>
    <row r="396" spans="1:13" x14ac:dyDescent="0.2">
      <c r="A396" s="9">
        <f t="shared" si="54"/>
        <v>2.264177754030094</v>
      </c>
      <c r="B396">
        <f t="shared" si="53"/>
        <v>249.86730141433986</v>
      </c>
      <c r="C396">
        <f t="shared" si="55"/>
        <v>3.1228696075347981</v>
      </c>
      <c r="D396">
        <f t="shared" si="56"/>
        <v>780.927332199322</v>
      </c>
      <c r="E396" t="b">
        <f t="shared" si="57"/>
        <v>1</v>
      </c>
      <c r="F396" t="b">
        <f t="shared" si="58"/>
        <v>0</v>
      </c>
      <c r="G396" t="b">
        <f t="shared" si="59"/>
        <v>1</v>
      </c>
      <c r="H396" s="5">
        <f t="shared" si="60"/>
        <v>3.1253682565865524</v>
      </c>
      <c r="M396" s="6"/>
    </row>
    <row r="397" spans="1:13" x14ac:dyDescent="0.2">
      <c r="A397" s="9">
        <f t="shared" si="54"/>
        <v>2.2703137371033462</v>
      </c>
      <c r="B397">
        <f t="shared" si="53"/>
        <v>248.58847532623662</v>
      </c>
      <c r="C397">
        <f t="shared" si="55"/>
        <v>3.1068866954000174</v>
      </c>
      <c r="D397">
        <f t="shared" si="56"/>
        <v>772.95418299522339</v>
      </c>
      <c r="E397" t="b">
        <f t="shared" si="57"/>
        <v>1</v>
      </c>
      <c r="F397" t="b">
        <f t="shared" si="58"/>
        <v>0</v>
      </c>
      <c r="G397" t="b">
        <f t="shared" si="59"/>
        <v>1</v>
      </c>
      <c r="H397" s="5">
        <f t="shared" si="60"/>
        <v>3.1093725563135308</v>
      </c>
      <c r="M397" s="6"/>
    </row>
    <row r="398" spans="1:13" x14ac:dyDescent="0.2">
      <c r="A398" s="9">
        <f t="shared" si="54"/>
        <v>2.2764497201765983</v>
      </c>
      <c r="B398">
        <f t="shared" si="53"/>
        <v>247.30028983974083</v>
      </c>
      <c r="C398">
        <f t="shared" si="55"/>
        <v>3.0907868084525285</v>
      </c>
      <c r="D398">
        <f t="shared" si="56"/>
        <v>764.96404203168004</v>
      </c>
      <c r="E398" t="b">
        <f t="shared" si="57"/>
        <v>1</v>
      </c>
      <c r="F398" t="b">
        <f t="shared" si="58"/>
        <v>0</v>
      </c>
      <c r="G398" t="b">
        <f t="shared" si="59"/>
        <v>1</v>
      </c>
      <c r="H398" s="5">
        <f t="shared" si="60"/>
        <v>3.0932597876347145</v>
      </c>
      <c r="M398" s="6"/>
    </row>
    <row r="399" spans="1:13" x14ac:dyDescent="0.2">
      <c r="A399" s="9">
        <f t="shared" si="54"/>
        <v>2.2825857032498504</v>
      </c>
      <c r="B399">
        <f t="shared" si="53"/>
        <v>246.00279345525522</v>
      </c>
      <c r="C399">
        <f t="shared" si="55"/>
        <v>3.0745705528558123</v>
      </c>
      <c r="D399">
        <f t="shared" si="56"/>
        <v>756.95811261803215</v>
      </c>
      <c r="E399" t="b">
        <f t="shared" si="57"/>
        <v>1</v>
      </c>
      <c r="F399" t="b">
        <f t="shared" si="58"/>
        <v>0</v>
      </c>
      <c r="G399" t="b">
        <f t="shared" si="59"/>
        <v>1</v>
      </c>
      <c r="H399" s="5">
        <f t="shared" si="60"/>
        <v>3.0770305571985839</v>
      </c>
      <c r="M399" s="6"/>
    </row>
    <row r="400" spans="1:13" x14ac:dyDescent="0.2">
      <c r="A400" s="9">
        <f t="shared" si="54"/>
        <v>2.2887216863231026</v>
      </c>
      <c r="B400">
        <f t="shared" si="53"/>
        <v>244.69603502373948</v>
      </c>
      <c r="C400">
        <f t="shared" si="55"/>
        <v>3.0582385391546549</v>
      </c>
      <c r="D400">
        <f t="shared" si="56"/>
        <v>748.93760044135036</v>
      </c>
      <c r="E400" t="b">
        <f t="shared" si="57"/>
        <v>1</v>
      </c>
      <c r="F400" t="b">
        <f t="shared" si="58"/>
        <v>0</v>
      </c>
      <c r="G400" t="b">
        <f t="shared" si="59"/>
        <v>1</v>
      </c>
      <c r="H400" s="5">
        <f t="shared" si="60"/>
        <v>3.0606854760384299</v>
      </c>
      <c r="M400" s="6"/>
    </row>
    <row r="401" spans="1:13" x14ac:dyDescent="0.2">
      <c r="A401" s="9">
        <f t="shared" si="54"/>
        <v>2.2948576693963547</v>
      </c>
      <c r="B401">
        <f t="shared" si="53"/>
        <v>243.38006374487085</v>
      </c>
      <c r="C401">
        <f t="shared" si="55"/>
        <v>3.041791382252149</v>
      </c>
      <c r="D401">
        <f t="shared" si="56"/>
        <v>740.9037133848575</v>
      </c>
      <c r="E401" t="b">
        <f t="shared" si="57"/>
        <v>1</v>
      </c>
      <c r="F401" t="b">
        <f t="shared" si="58"/>
        <v>0</v>
      </c>
      <c r="G401" t="b">
        <f t="shared" si="59"/>
        <v>1</v>
      </c>
      <c r="H401" s="5">
        <f t="shared" si="60"/>
        <v>3.0442251595493377</v>
      </c>
      <c r="M401" s="6"/>
    </row>
    <row r="402" spans="1:13" x14ac:dyDescent="0.2">
      <c r="A402" s="9">
        <f t="shared" si="54"/>
        <v>2.3009936524696069</v>
      </c>
      <c r="B402">
        <f t="shared" si="53"/>
        <v>242.05492916519194</v>
      </c>
      <c r="C402">
        <f t="shared" si="55"/>
        <v>3.0252297013865497</v>
      </c>
      <c r="D402">
        <f t="shared" si="56"/>
        <v>732.85766134602329</v>
      </c>
      <c r="E402" t="b">
        <f t="shared" si="57"/>
        <v>1</v>
      </c>
      <c r="F402" t="b">
        <f t="shared" si="58"/>
        <v>0</v>
      </c>
      <c r="G402" t="b">
        <f t="shared" si="59"/>
        <v>1</v>
      </c>
      <c r="H402" s="5">
        <f t="shared" si="60"/>
        <v>3.0276502274650228</v>
      </c>
      <c r="M402" s="6"/>
    </row>
    <row r="403" spans="1:13" x14ac:dyDescent="0.2">
      <c r="A403" s="9">
        <f t="shared" si="54"/>
        <v>2.307129635542859</v>
      </c>
      <c r="B403">
        <f t="shared" si="53"/>
        <v>240.72068117624511</v>
      </c>
      <c r="C403">
        <f t="shared" si="55"/>
        <v>3.0085541201079606</v>
      </c>
      <c r="D403">
        <f t="shared" si="56"/>
        <v>724.80065605435573</v>
      </c>
      <c r="E403" t="b">
        <f t="shared" si="57"/>
        <v>1</v>
      </c>
      <c r="F403" t="b">
        <f t="shared" si="58"/>
        <v>0</v>
      </c>
      <c r="G403" t="b">
        <f t="shared" si="59"/>
        <v>1</v>
      </c>
      <c r="H403" s="5">
        <f t="shared" si="60"/>
        <v>3.0109613038344989</v>
      </c>
      <c r="M403" s="6"/>
    </row>
    <row r="404" spans="1:13" x14ac:dyDescent="0.2">
      <c r="A404" s="9">
        <f t="shared" si="54"/>
        <v>2.3132656186161111</v>
      </c>
      <c r="B404">
        <f t="shared" si="53"/>
        <v>239.37737001269414</v>
      </c>
      <c r="C404">
        <f t="shared" si="55"/>
        <v>2.9917652662548542</v>
      </c>
      <c r="D404">
        <f t="shared" si="56"/>
        <v>716.73391088891401</v>
      </c>
      <c r="E404" t="b">
        <f t="shared" si="57"/>
        <v>1</v>
      </c>
      <c r="F404" t="b">
        <f t="shared" si="58"/>
        <v>0</v>
      </c>
      <c r="G404" t="b">
        <f t="shared" si="59"/>
        <v>1</v>
      </c>
      <c r="H404" s="5">
        <f t="shared" si="60"/>
        <v>2.9941590169985814</v>
      </c>
      <c r="M404" s="6"/>
    </row>
    <row r="405" spans="1:13" x14ac:dyDescent="0.2">
      <c r="A405" s="9">
        <f t="shared" si="54"/>
        <v>2.3194016016893633</v>
      </c>
      <c r="B405">
        <f t="shared" si="53"/>
        <v>238.02504625043295</v>
      </c>
      <c r="C405">
        <f t="shared" si="55"/>
        <v>2.9748637719304343</v>
      </c>
      <c r="D405">
        <f t="shared" si="56"/>
        <v>708.65864069557517</v>
      </c>
      <c r="E405" t="b">
        <f t="shared" si="57"/>
        <v>1</v>
      </c>
      <c r="F405" t="b">
        <f t="shared" si="58"/>
        <v>0</v>
      </c>
      <c r="G405" t="b">
        <f t="shared" si="59"/>
        <v>1</v>
      </c>
      <c r="H405" s="5">
        <f t="shared" si="60"/>
        <v>2.9772439995662272</v>
      </c>
      <c r="M405" s="6"/>
    </row>
    <row r="406" spans="1:13" x14ac:dyDescent="0.2">
      <c r="A406" s="9">
        <f t="shared" si="54"/>
        <v>2.3255375847626154</v>
      </c>
      <c r="B406">
        <f t="shared" si="53"/>
        <v>236.66376080468123</v>
      </c>
      <c r="C406">
        <f t="shared" si="55"/>
        <v>2.957850273478837</v>
      </c>
      <c r="D406">
        <f t="shared" si="56"/>
        <v>700.5760616040792</v>
      </c>
      <c r="E406" t="b">
        <f t="shared" si="57"/>
        <v>1</v>
      </c>
      <c r="F406" t="b">
        <f t="shared" si="58"/>
        <v>0</v>
      </c>
      <c r="G406" t="b">
        <f t="shared" si="59"/>
        <v>1</v>
      </c>
      <c r="H406" s="5">
        <f t="shared" si="60"/>
        <v>2.9602168883907205</v>
      </c>
      <c r="M406" s="6"/>
    </row>
    <row r="407" spans="1:13" x14ac:dyDescent="0.2">
      <c r="A407" s="9">
        <f t="shared" si="54"/>
        <v>2.3316735678358675</v>
      </c>
      <c r="B407">
        <f t="shared" si="53"/>
        <v>235.29356492806767</v>
      </c>
      <c r="C407">
        <f t="shared" si="55"/>
        <v>2.9407254114611763</v>
      </c>
      <c r="D407">
        <f t="shared" si="56"/>
        <v>692.48739084488136</v>
      </c>
      <c r="E407" t="b">
        <f t="shared" si="57"/>
        <v>1</v>
      </c>
      <c r="F407" t="b">
        <f t="shared" si="58"/>
        <v>0</v>
      </c>
      <c r="G407" t="b">
        <f t="shared" si="59"/>
        <v>1</v>
      </c>
      <c r="H407" s="5">
        <f t="shared" si="60"/>
        <v>2.943078324545696</v>
      </c>
      <c r="M407" s="6"/>
    </row>
    <row r="408" spans="1:13" x14ac:dyDescent="0.2">
      <c r="A408" s="9">
        <f t="shared" si="54"/>
        <v>2.3378095509091197</v>
      </c>
      <c r="B408">
        <f t="shared" si="53"/>
        <v>233.91451020870016</v>
      </c>
      <c r="C408">
        <f t="shared" si="55"/>
        <v>2.9234898306314188</v>
      </c>
      <c r="D408">
        <f t="shared" si="56"/>
        <v>684.3938465658365</v>
      </c>
      <c r="E408" t="b">
        <f t="shared" si="57"/>
        <v>1</v>
      </c>
      <c r="F408" t="b">
        <f t="shared" si="58"/>
        <v>0</v>
      </c>
      <c r="G408" t="b">
        <f t="shared" si="59"/>
        <v>1</v>
      </c>
      <c r="H408" s="5">
        <f t="shared" si="60"/>
        <v>2.9258289533009965</v>
      </c>
      <c r="M408" s="6"/>
    </row>
    <row r="409" spans="1:13" x14ac:dyDescent="0.2">
      <c r="A409" s="9">
        <f t="shared" si="54"/>
        <v>2.3439455339823718</v>
      </c>
      <c r="B409">
        <f t="shared" si="53"/>
        <v>232.52664856822346</v>
      </c>
      <c r="C409">
        <f t="shared" si="55"/>
        <v>2.9061441799121148</v>
      </c>
      <c r="D409">
        <f t="shared" si="56"/>
        <v>676.29664764874838</v>
      </c>
      <c r="E409" t="b">
        <f t="shared" si="57"/>
        <v>1</v>
      </c>
      <c r="F409" t="b">
        <f t="shared" si="58"/>
        <v>0</v>
      </c>
      <c r="G409" t="b">
        <f t="shared" si="59"/>
        <v>1</v>
      </c>
      <c r="H409" s="5">
        <f t="shared" si="60"/>
        <v>2.9084694240983846</v>
      </c>
      <c r="M409" s="6"/>
    </row>
    <row r="410" spans="1:13" x14ac:dyDescent="0.2">
      <c r="A410" s="9">
        <f t="shared" si="54"/>
        <v>2.350081517055624</v>
      </c>
      <c r="B410">
        <f t="shared" si="53"/>
        <v>231.13003225986455</v>
      </c>
      <c r="C410">
        <f t="shared" si="55"/>
        <v>2.8886891123699674</v>
      </c>
      <c r="D410">
        <f t="shared" si="56"/>
        <v>668.19701352580728</v>
      </c>
      <c r="E410" t="b">
        <f t="shared" si="57"/>
        <v>1</v>
      </c>
      <c r="F410" t="b">
        <f t="shared" si="58"/>
        <v>0</v>
      </c>
      <c r="G410" t="b">
        <f t="shared" si="59"/>
        <v>1</v>
      </c>
      <c r="H410" s="5">
        <f t="shared" si="60"/>
        <v>2.8910003905270898</v>
      </c>
      <c r="M410" s="6"/>
    </row>
    <row r="411" spans="1:13" x14ac:dyDescent="0.2">
      <c r="A411" s="9">
        <f t="shared" si="54"/>
        <v>2.3562175001288761</v>
      </c>
      <c r="B411">
        <f t="shared" ref="B411:B474" si="61">$B$10*SIN(A411)</f>
        <v>229.72471386646507</v>
      </c>
      <c r="C411">
        <f t="shared" si="55"/>
        <v>2.8711252851912388</v>
      </c>
      <c r="D411">
        <f t="shared" si="56"/>
        <v>0.52772938061272978</v>
      </c>
      <c r="E411" t="b">
        <f t="shared" si="57"/>
        <v>0</v>
      </c>
      <c r="F411" t="b">
        <f t="shared" si="58"/>
        <v>0</v>
      </c>
      <c r="G411" t="b">
        <f t="shared" si="59"/>
        <v>0</v>
      </c>
      <c r="H411" s="5">
        <f t="shared" si="60"/>
        <v>2.2972251079589529E-3</v>
      </c>
      <c r="M411" s="6"/>
    </row>
    <row r="412" spans="1:13" x14ac:dyDescent="0.2">
      <c r="A412" s="9">
        <f t="shared" ref="A412:A475" si="62">+A411+$B$25</f>
        <v>2.3623534832021282</v>
      </c>
      <c r="B412">
        <f t="shared" si="61"/>
        <v>228.31074629850158</v>
      </c>
      <c r="C412">
        <f t="shared" ref="C412:C475" si="63">1.414*(SIN(A412)*$B$9/$B$8)</f>
        <v>2.8534533596570086</v>
      </c>
      <c r="D412">
        <f t="shared" ref="D412:D475" si="64">B412*H412</f>
        <v>0.52125296986589742</v>
      </c>
      <c r="E412" t="b">
        <f t="shared" ref="E412:E475" si="65">AND((A412&gt;$A$17),A412&lt;($B$17))</f>
        <v>0</v>
      </c>
      <c r="F412" t="b">
        <f t="shared" ref="F412:F475" si="66">AND((A412&gt;($A$17+3.1416)),A412&lt;($B$17+3.1416))</f>
        <v>0</v>
      </c>
      <c r="G412" t="b">
        <f t="shared" ref="G412:G475" si="67">OR(E412=TRUE,F412=TRUE)</f>
        <v>0</v>
      </c>
      <c r="H412" s="5">
        <f t="shared" ref="H412:H475" si="68">IF(+G412=TRUE,C412,0)+(SIN(A412)*1.4142*$B$9/$B$7)</f>
        <v>2.2830855678794581E-3</v>
      </c>
      <c r="M412" s="6"/>
    </row>
    <row r="413" spans="1:13" x14ac:dyDescent="0.2">
      <c r="A413" s="9">
        <f t="shared" si="62"/>
        <v>2.3684894662753804</v>
      </c>
      <c r="B413">
        <f t="shared" si="61"/>
        <v>226.88818279209366</v>
      </c>
      <c r="C413">
        <f t="shared" si="63"/>
        <v>2.8356740011182828</v>
      </c>
      <c r="D413">
        <f t="shared" si="64"/>
        <v>0.51477753811937854</v>
      </c>
      <c r="E413" t="b">
        <f t="shared" si="65"/>
        <v>0</v>
      </c>
      <c r="F413" t="b">
        <f t="shared" si="66"/>
        <v>0</v>
      </c>
      <c r="G413" t="b">
        <f t="shared" si="67"/>
        <v>0</v>
      </c>
      <c r="H413" s="5">
        <f t="shared" si="68"/>
        <v>2.2688600692398727E-3</v>
      </c>
      <c r="M413" s="6"/>
    </row>
    <row r="414" spans="1:13" x14ac:dyDescent="0.2">
      <c r="A414" s="9">
        <f t="shared" si="62"/>
        <v>2.3746254493486325</v>
      </c>
      <c r="B414">
        <f t="shared" si="61"/>
        <v>225.45707690699933</v>
      </c>
      <c r="C414">
        <f t="shared" si="63"/>
        <v>2.8177878789709343</v>
      </c>
      <c r="D414">
        <f t="shared" si="64"/>
        <v>0.50830406056842237</v>
      </c>
      <c r="E414" t="b">
        <f t="shared" si="65"/>
        <v>0</v>
      </c>
      <c r="F414" t="b">
        <f t="shared" si="66"/>
        <v>0</v>
      </c>
      <c r="G414" t="b">
        <f t="shared" si="67"/>
        <v>0</v>
      </c>
      <c r="H414" s="5">
        <f t="shared" si="68"/>
        <v>2.254549147632642E-3</v>
      </c>
      <c r="M414" s="6"/>
    </row>
    <row r="415" spans="1:13" x14ac:dyDescent="0.2">
      <c r="A415" s="9">
        <f t="shared" si="62"/>
        <v>2.3807614324218846</v>
      </c>
      <c r="B415">
        <f t="shared" si="61"/>
        <v>224.01748252459868</v>
      </c>
      <c r="C415">
        <f t="shared" si="63"/>
        <v>2.7997956666305051</v>
      </c>
      <c r="D415">
        <f t="shared" si="64"/>
        <v>0.50183351211397731</v>
      </c>
      <c r="E415" t="b">
        <f t="shared" si="65"/>
        <v>0</v>
      </c>
      <c r="F415" t="b">
        <f t="shared" si="66"/>
        <v>0</v>
      </c>
      <c r="G415" t="b">
        <f t="shared" si="67"/>
        <v>0</v>
      </c>
      <c r="H415" s="5">
        <f t="shared" si="68"/>
        <v>2.2401533418663988E-3</v>
      </c>
      <c r="M415" s="6"/>
    </row>
    <row r="416" spans="1:13" x14ac:dyDescent="0.2">
      <c r="A416" s="9">
        <f t="shared" si="62"/>
        <v>2.3868974154951368</v>
      </c>
      <c r="B416">
        <f t="shared" si="61"/>
        <v>222.56945384586513</v>
      </c>
      <c r="C416">
        <f t="shared" si="63"/>
        <v>2.7816980415068508</v>
      </c>
      <c r="D416">
        <f t="shared" si="64"/>
        <v>0.49536686721587214</v>
      </c>
      <c r="E416" t="b">
        <f t="shared" si="65"/>
        <v>0</v>
      </c>
      <c r="F416" t="b">
        <f t="shared" si="66"/>
        <v>0</v>
      </c>
      <c r="G416" t="b">
        <f t="shared" si="67"/>
        <v>0</v>
      </c>
      <c r="H416" s="5">
        <f t="shared" si="68"/>
        <v>2.2256731939456795E-3</v>
      </c>
      <c r="M416" s="6"/>
    </row>
    <row r="417" spans="1:13" x14ac:dyDescent="0.2">
      <c r="A417" s="9">
        <f t="shared" si="62"/>
        <v>2.3930333985683889</v>
      </c>
      <c r="B417">
        <f t="shared" si="61"/>
        <v>221.11304538932484</v>
      </c>
      <c r="C417">
        <f t="shared" si="63"/>
        <v>2.7634956849786376</v>
      </c>
      <c r="D417">
        <f t="shared" si="64"/>
        <v>0.48890509974606311</v>
      </c>
      <c r="E417" t="b">
        <f t="shared" si="65"/>
        <v>0</v>
      </c>
      <c r="F417" t="b">
        <f t="shared" si="66"/>
        <v>0</v>
      </c>
      <c r="G417" t="b">
        <f t="shared" si="67"/>
        <v>0</v>
      </c>
      <c r="H417" s="5">
        <f t="shared" si="68"/>
        <v>2.2111092490505178E-3</v>
      </c>
      <c r="M417" s="6"/>
    </row>
    <row r="418" spans="1:13" x14ac:dyDescent="0.2">
      <c r="A418" s="9">
        <f t="shared" si="62"/>
        <v>2.3991693816416411</v>
      </c>
      <c r="B418">
        <f t="shared" si="61"/>
        <v>219.64831198900396</v>
      </c>
      <c r="C418">
        <f t="shared" si="63"/>
        <v>2.7451892823676856</v>
      </c>
      <c r="D418">
        <f t="shared" si="64"/>
        <v>0.48244918284196869</v>
      </c>
      <c r="E418" t="b">
        <f t="shared" si="65"/>
        <v>0</v>
      </c>
      <c r="F418" t="b">
        <f t="shared" si="66"/>
        <v>0</v>
      </c>
      <c r="G418" t="b">
        <f t="shared" si="67"/>
        <v>0</v>
      </c>
      <c r="H418" s="5">
        <f t="shared" si="68"/>
        <v>2.1964620555159154E-3</v>
      </c>
      <c r="M418" s="6"/>
    </row>
    <row r="419" spans="1:13" x14ac:dyDescent="0.2">
      <c r="A419" s="9">
        <f t="shared" si="62"/>
        <v>2.4053053647148932</v>
      </c>
      <c r="B419">
        <f t="shared" si="61"/>
        <v>218.17530879236429</v>
      </c>
      <c r="C419">
        <f t="shared" si="63"/>
        <v>2.7267795229131666</v>
      </c>
      <c r="D419">
        <f t="shared" si="64"/>
        <v>0.47600008875991751</v>
      </c>
      <c r="E419" t="b">
        <f t="shared" si="65"/>
        <v>0</v>
      </c>
      <c r="F419" t="b">
        <f t="shared" si="66"/>
        <v>0</v>
      </c>
      <c r="G419" t="b">
        <f t="shared" si="67"/>
        <v>0</v>
      </c>
      <c r="H419" s="5">
        <f t="shared" si="68"/>
        <v>2.1817321648112025E-3</v>
      </c>
      <c r="M419" s="6"/>
    </row>
    <row r="420" spans="1:13" x14ac:dyDescent="0.2">
      <c r="A420" s="9">
        <f t="shared" si="62"/>
        <v>2.4114413477881453</v>
      </c>
      <c r="B420">
        <f t="shared" si="61"/>
        <v>216.69409125822673</v>
      </c>
      <c r="C420">
        <f t="shared" si="63"/>
        <v>2.7082670997456573</v>
      </c>
      <c r="D420">
        <f t="shared" si="64"/>
        <v>0.46955878872872525</v>
      </c>
      <c r="E420" t="b">
        <f t="shared" si="65"/>
        <v>0</v>
      </c>
      <c r="F420" t="b">
        <f t="shared" si="66"/>
        <v>0</v>
      </c>
      <c r="G420" t="b">
        <f t="shared" si="67"/>
        <v>0</v>
      </c>
      <c r="H420" s="5">
        <f t="shared" si="68"/>
        <v>2.1669201315192696E-3</v>
      </c>
      <c r="M420" s="6"/>
    </row>
    <row r="421" spans="1:13" x14ac:dyDescent="0.2">
      <c r="A421" s="9">
        <f t="shared" si="62"/>
        <v>2.4175773308613975</v>
      </c>
      <c r="B421">
        <f t="shared" si="61"/>
        <v>215.20471515468356</v>
      </c>
      <c r="C421">
        <f t="shared" si="63"/>
        <v>2.6896527098610412</v>
      </c>
      <c r="D421">
        <f t="shared" si="64"/>
        <v>0.46312625280343012</v>
      </c>
      <c r="E421" t="b">
        <f t="shared" si="65"/>
        <v>0</v>
      </c>
      <c r="F421" t="b">
        <f t="shared" si="66"/>
        <v>0</v>
      </c>
      <c r="G421" t="b">
        <f t="shared" si="67"/>
        <v>0</v>
      </c>
      <c r="H421" s="5">
        <f t="shared" si="68"/>
        <v>2.1520265133156912E-3</v>
      </c>
      <c r="M421" s="6"/>
    </row>
    <row r="422" spans="1:13" x14ac:dyDescent="0.2">
      <c r="A422" s="9">
        <f t="shared" si="62"/>
        <v>2.4237133139346496</v>
      </c>
      <c r="B422">
        <f t="shared" si="61"/>
        <v>213.70723655699845</v>
      </c>
      <c r="C422">
        <f t="shared" si="63"/>
        <v>2.6709370540942623</v>
      </c>
      <c r="D422">
        <f t="shared" si="64"/>
        <v>0.4567034497192019</v>
      </c>
      <c r="E422" t="b">
        <f t="shared" si="65"/>
        <v>0</v>
      </c>
      <c r="F422" t="b">
        <f t="shared" si="66"/>
        <v>0</v>
      </c>
      <c r="G422" t="b">
        <f t="shared" si="67"/>
        <v>0</v>
      </c>
      <c r="H422" s="5">
        <f t="shared" si="68"/>
        <v>2.1370518709477263E-3</v>
      </c>
      <c r="M422" s="6"/>
    </row>
    <row r="423" spans="1:13" x14ac:dyDescent="0.2">
      <c r="A423" s="9">
        <f t="shared" si="62"/>
        <v>2.4298492970079018</v>
      </c>
      <c r="B423">
        <f t="shared" si="61"/>
        <v>212.20171184549534</v>
      </c>
      <c r="C423">
        <f t="shared" si="63"/>
        <v>2.6521208370929461</v>
      </c>
      <c r="D423">
        <f t="shared" si="64"/>
        <v>0.45029134674545135</v>
      </c>
      <c r="E423" t="b">
        <f t="shared" si="65"/>
        <v>0</v>
      </c>
      <c r="F423" t="b">
        <f t="shared" si="66"/>
        <v>0</v>
      </c>
      <c r="G423" t="b">
        <f t="shared" si="67"/>
        <v>0</v>
      </c>
      <c r="H423" s="5">
        <f t="shared" si="68"/>
        <v>2.1219967682132071E-3</v>
      </c>
      <c r="M423" s="6"/>
    </row>
    <row r="424" spans="1:13" x14ac:dyDescent="0.2">
      <c r="A424" s="9">
        <f t="shared" si="62"/>
        <v>2.4359852800811539</v>
      </c>
      <c r="B424">
        <f t="shared" si="61"/>
        <v>210.68819770343586</v>
      </c>
      <c r="C424">
        <f t="shared" si="63"/>
        <v>2.6332047672908629</v>
      </c>
      <c r="D424">
        <f t="shared" si="64"/>
        <v>0.44389090954016147</v>
      </c>
      <c r="E424" t="b">
        <f t="shared" si="65"/>
        <v>0</v>
      </c>
      <c r="F424" t="b">
        <f t="shared" si="66"/>
        <v>0</v>
      </c>
      <c r="G424" t="b">
        <f t="shared" si="67"/>
        <v>0</v>
      </c>
      <c r="H424" s="5">
        <f t="shared" si="68"/>
        <v>2.1068617719393144E-3</v>
      </c>
      <c r="M424" s="6"/>
    </row>
    <row r="425" spans="1:13" x14ac:dyDescent="0.2">
      <c r="A425" s="9">
        <f t="shared" si="62"/>
        <v>2.442121263154406</v>
      </c>
      <c r="B425">
        <f t="shared" si="61"/>
        <v>209.16675111488496</v>
      </c>
      <c r="C425">
        <f t="shared" si="63"/>
        <v>2.6141895568812608</v>
      </c>
      <c r="D425">
        <f t="shared" si="64"/>
        <v>0.43750310200445847</v>
      </c>
      <c r="E425" t="b">
        <f t="shared" si="65"/>
        <v>0</v>
      </c>
      <c r="F425" t="b">
        <f t="shared" si="66"/>
        <v>0</v>
      </c>
      <c r="G425" t="b">
        <f t="shared" si="67"/>
        <v>0</v>
      </c>
      <c r="H425" s="5">
        <f t="shared" si="68"/>
        <v>2.0916474519612326E-3</v>
      </c>
      <c r="M425" s="6"/>
    </row>
    <row r="426" spans="1:13" x14ac:dyDescent="0.2">
      <c r="A426" s="9">
        <f t="shared" si="62"/>
        <v>2.4482572462276582</v>
      </c>
      <c r="B426">
        <f t="shared" si="61"/>
        <v>207.63742936256551</v>
      </c>
      <c r="C426">
        <f t="shared" si="63"/>
        <v>2.5950759217900461</v>
      </c>
      <c r="D426">
        <f t="shared" si="64"/>
        <v>0.43112888613744965</v>
      </c>
      <c r="E426" t="b">
        <f t="shared" si="65"/>
        <v>0</v>
      </c>
      <c r="F426" t="b">
        <f t="shared" si="66"/>
        <v>0</v>
      </c>
      <c r="G426" t="b">
        <f t="shared" si="67"/>
        <v>0</v>
      </c>
      <c r="H426" s="5">
        <f t="shared" si="68"/>
        <v>2.0763543811006982E-3</v>
      </c>
      <c r="M426" s="6"/>
    </row>
    <row r="427" spans="1:13" x14ac:dyDescent="0.2">
      <c r="A427" s="9">
        <f t="shared" si="62"/>
        <v>2.4543932293009103</v>
      </c>
      <c r="B427">
        <f t="shared" si="61"/>
        <v>206.10029002570175</v>
      </c>
      <c r="C427">
        <f t="shared" si="63"/>
        <v>2.5758645816488328</v>
      </c>
      <c r="D427">
        <f t="shared" si="64"/>
        <v>0.42476922189134703</v>
      </c>
      <c r="E427" t="b">
        <f t="shared" si="65"/>
        <v>0</v>
      </c>
      <c r="F427" t="b">
        <f t="shared" si="66"/>
        <v>0</v>
      </c>
      <c r="G427" t="b">
        <f t="shared" si="67"/>
        <v>0</v>
      </c>
      <c r="H427" s="5">
        <f t="shared" si="68"/>
        <v>2.0609831351444297E-3</v>
      </c>
      <c r="M427" s="6"/>
    </row>
    <row r="428" spans="1:13" x14ac:dyDescent="0.2">
      <c r="A428" s="9">
        <f t="shared" si="62"/>
        <v>2.4605292123741624</v>
      </c>
      <c r="B428">
        <f t="shared" si="61"/>
        <v>204.55539097785126</v>
      </c>
      <c r="C428">
        <f t="shared" si="63"/>
        <v>2.5565562597678455</v>
      </c>
      <c r="D428">
        <f t="shared" si="64"/>
        <v>0.41842506702689952</v>
      </c>
      <c r="E428" t="b">
        <f t="shared" si="65"/>
        <v>0</v>
      </c>
      <c r="F428" t="b">
        <f t="shared" si="66"/>
        <v>0</v>
      </c>
      <c r="G428" t="b">
        <f t="shared" si="67"/>
        <v>0</v>
      </c>
      <c r="H428" s="5">
        <f t="shared" si="68"/>
        <v>2.0455342928224537E-3</v>
      </c>
      <c r="M428" s="6"/>
    </row>
    <row r="429" spans="1:13" x14ac:dyDescent="0.2">
      <c r="A429" s="9">
        <f t="shared" si="62"/>
        <v>2.4666651954474146</v>
      </c>
      <c r="B429">
        <f t="shared" si="61"/>
        <v>203.00279038472598</v>
      </c>
      <c r="C429">
        <f t="shared" si="63"/>
        <v>2.537151683108688</v>
      </c>
      <c r="D429">
        <f t="shared" si="64"/>
        <v>0.41209737696915411</v>
      </c>
      <c r="E429" t="b">
        <f t="shared" si="65"/>
        <v>0</v>
      </c>
      <c r="F429" t="b">
        <f t="shared" si="66"/>
        <v>0</v>
      </c>
      <c r="G429" t="b">
        <f t="shared" si="67"/>
        <v>0</v>
      </c>
      <c r="H429" s="5">
        <f t="shared" si="68"/>
        <v>2.0300084357863118E-3</v>
      </c>
      <c r="M429" s="6"/>
    </row>
    <row r="430" spans="1:13" x14ac:dyDescent="0.2">
      <c r="A430" s="9">
        <f t="shared" si="62"/>
        <v>2.4728011785206667</v>
      </c>
      <c r="B430">
        <f t="shared" si="61"/>
        <v>201.44254670200252</v>
      </c>
      <c r="C430">
        <f t="shared" si="63"/>
        <v>2.5176515822569736</v>
      </c>
      <c r="D430">
        <f t="shared" si="64"/>
        <v>0.40578710466357076</v>
      </c>
      <c r="E430" t="b">
        <f t="shared" si="65"/>
        <v>0</v>
      </c>
      <c r="F430" t="b">
        <f t="shared" si="66"/>
        <v>0</v>
      </c>
      <c r="G430" t="b">
        <f t="shared" si="67"/>
        <v>0</v>
      </c>
      <c r="H430" s="5">
        <f t="shared" si="68"/>
        <v>2.0144061485871637E-3</v>
      </c>
      <c r="M430" s="6"/>
    </row>
    <row r="431" spans="1:13" x14ac:dyDescent="0.2">
      <c r="A431" s="9">
        <f t="shared" si="62"/>
        <v>2.4789371615939189</v>
      </c>
      <c r="B431">
        <f t="shared" si="61"/>
        <v>199.8747186731209</v>
      </c>
      <c r="C431">
        <f t="shared" si="63"/>
        <v>2.498056691394817</v>
      </c>
      <c r="D431">
        <f t="shared" si="64"/>
        <v>0.39949520043250791</v>
      </c>
      <c r="E431" t="b">
        <f t="shared" si="65"/>
        <v>0</v>
      </c>
      <c r="F431" t="b">
        <f t="shared" si="66"/>
        <v>0</v>
      </c>
      <c r="G431" t="b">
        <f t="shared" si="67"/>
        <v>0</v>
      </c>
      <c r="H431" s="5">
        <f t="shared" si="68"/>
        <v>1.9987280186537764E-3</v>
      </c>
      <c r="M431" s="6"/>
    </row>
    <row r="432" spans="1:13" x14ac:dyDescent="0.2">
      <c r="A432" s="9">
        <f t="shared" si="62"/>
        <v>2.485073144667171</v>
      </c>
      <c r="B432">
        <f t="shared" si="61"/>
        <v>198.29936532707325</v>
      </c>
      <c r="C432">
        <f t="shared" si="63"/>
        <v>2.4783677482731936</v>
      </c>
      <c r="D432">
        <f t="shared" si="64"/>
        <v>0.39322261183210627</v>
      </c>
      <c r="E432" t="b">
        <f t="shared" si="65"/>
        <v>0</v>
      </c>
      <c r="F432" t="b">
        <f t="shared" si="66"/>
        <v>0</v>
      </c>
      <c r="G432" t="b">
        <f t="shared" si="67"/>
        <v>0</v>
      </c>
      <c r="H432" s="5">
        <f t="shared" si="68"/>
        <v>1.9829746362704103E-3</v>
      </c>
      <c r="M432" s="6"/>
    </row>
    <row r="433" spans="1:13" x14ac:dyDescent="0.2">
      <c r="A433" s="9">
        <f t="shared" si="62"/>
        <v>2.4912091277404231</v>
      </c>
      <c r="B433">
        <f t="shared" si="61"/>
        <v>196.71654597618104</v>
      </c>
      <c r="C433">
        <f t="shared" si="63"/>
        <v>2.4585854941841614</v>
      </c>
      <c r="D433">
        <f t="shared" si="64"/>
        <v>0.38697028350958629</v>
      </c>
      <c r="E433" t="b">
        <f t="shared" si="65"/>
        <v>0</v>
      </c>
      <c r="F433" t="b">
        <f t="shared" si="66"/>
        <v>0</v>
      </c>
      <c r="G433" t="b">
        <f t="shared" si="67"/>
        <v>0</v>
      </c>
      <c r="H433" s="5">
        <f t="shared" si="68"/>
        <v>1.9671465945545917E-3</v>
      </c>
      <c r="M433" s="6"/>
    </row>
    <row r="434" spans="1:13" x14ac:dyDescent="0.2">
      <c r="A434" s="9">
        <f t="shared" si="62"/>
        <v>2.4973451108136753</v>
      </c>
      <c r="B434">
        <f t="shared" si="61"/>
        <v>195.1263202138621</v>
      </c>
      <c r="C434">
        <f t="shared" si="63"/>
        <v>2.4387106739329529</v>
      </c>
      <c r="D434">
        <f t="shared" si="64"/>
        <v>0.3807391570609856</v>
      </c>
      <c r="E434" t="b">
        <f t="shared" si="65"/>
        <v>0</v>
      </c>
      <c r="F434" t="b">
        <f t="shared" si="66"/>
        <v>0</v>
      </c>
      <c r="G434" t="b">
        <f t="shared" si="67"/>
        <v>0</v>
      </c>
      <c r="H434" s="5">
        <f t="shared" si="68"/>
        <v>1.9512444894347843E-3</v>
      </c>
      <c r="M434" s="6"/>
    </row>
    <row r="435" spans="1:13" x14ac:dyDescent="0.2">
      <c r="A435" s="9">
        <f t="shared" si="62"/>
        <v>2.5034810938869274</v>
      </c>
      <c r="B435">
        <f t="shared" si="61"/>
        <v>193.52874791238708</v>
      </c>
      <c r="C435">
        <f t="shared" si="63"/>
        <v>2.4187440358099321</v>
      </c>
      <c r="D435">
        <f t="shared" si="64"/>
        <v>0.3745301708893557</v>
      </c>
      <c r="E435" t="b">
        <f t="shared" si="65"/>
        <v>0</v>
      </c>
      <c r="F435" t="b">
        <f t="shared" si="66"/>
        <v>0</v>
      </c>
      <c r="G435" t="b">
        <f t="shared" si="67"/>
        <v>0</v>
      </c>
      <c r="H435" s="5">
        <f t="shared" si="68"/>
        <v>1.9352689196279525E-3</v>
      </c>
      <c r="M435" s="6"/>
    </row>
    <row r="436" spans="1:13" x14ac:dyDescent="0.2">
      <c r="A436" s="9">
        <f t="shared" si="62"/>
        <v>2.5096170769601795</v>
      </c>
      <c r="B436">
        <f t="shared" si="61"/>
        <v>191.92388922062486</v>
      </c>
      <c r="C436">
        <f t="shared" si="63"/>
        <v>2.3986863315624221</v>
      </c>
      <c r="D436">
        <f t="shared" si="64"/>
        <v>0.36834426006343801</v>
      </c>
      <c r="E436" t="b">
        <f t="shared" si="65"/>
        <v>0</v>
      </c>
      <c r="F436" t="b">
        <f t="shared" si="66"/>
        <v>0</v>
      </c>
      <c r="G436" t="b">
        <f t="shared" si="67"/>
        <v>0</v>
      </c>
      <c r="H436" s="5">
        <f t="shared" si="68"/>
        <v>1.9192204866170166E-3</v>
      </c>
      <c r="M436" s="6"/>
    </row>
    <row r="437" spans="1:13" x14ac:dyDescent="0.2">
      <c r="A437" s="9">
        <f t="shared" si="62"/>
        <v>2.5157530600334317</v>
      </c>
      <c r="B437">
        <f t="shared" si="61"/>
        <v>190.31180456177825</v>
      </c>
      <c r="C437">
        <f t="shared" si="63"/>
        <v>2.3785383163663996</v>
      </c>
      <c r="D437">
        <f t="shared" si="64"/>
        <v>0.36218235617684436</v>
      </c>
      <c r="E437" t="b">
        <f t="shared" si="65"/>
        <v>0</v>
      </c>
      <c r="F437" t="b">
        <f t="shared" si="66"/>
        <v>0</v>
      </c>
      <c r="G437" t="b">
        <f t="shared" si="67"/>
        <v>0</v>
      </c>
      <c r="H437" s="5">
        <f t="shared" si="68"/>
        <v>1.9030997946282108E-3</v>
      </c>
      <c r="M437" s="6"/>
    </row>
    <row r="438" spans="1:13" x14ac:dyDescent="0.2">
      <c r="A438" s="9">
        <f t="shared" si="62"/>
        <v>2.5218890431066838</v>
      </c>
      <c r="B438">
        <f t="shared" si="61"/>
        <v>188.692554631109</v>
      </c>
      <c r="C438">
        <f t="shared" si="63"/>
        <v>2.3583007487980661</v>
      </c>
      <c r="D438">
        <f t="shared" si="64"/>
        <v>0.35604538720775913</v>
      </c>
      <c r="E438" t="b">
        <f t="shared" si="65"/>
        <v>0</v>
      </c>
      <c r="F438" t="b">
        <f t="shared" si="66"/>
        <v>0</v>
      </c>
      <c r="G438" t="b">
        <f t="shared" si="67"/>
        <v>0</v>
      </c>
      <c r="H438" s="5">
        <f t="shared" si="68"/>
        <v>1.886907450608331E-3</v>
      </c>
      <c r="M438" s="6"/>
    </row>
    <row r="439" spans="1:13" x14ac:dyDescent="0.2">
      <c r="A439" s="9">
        <f t="shared" si="62"/>
        <v>2.528025026179936</v>
      </c>
      <c r="B439">
        <f t="shared" si="61"/>
        <v>187.06620039365245</v>
      </c>
      <c r="C439">
        <f t="shared" si="63"/>
        <v>2.3379743908052832</v>
      </c>
      <c r="D439">
        <f t="shared" si="64"/>
        <v>0.34993427737918625</v>
      </c>
      <c r="E439" t="b">
        <f t="shared" si="65"/>
        <v>0</v>
      </c>
      <c r="F439" t="b">
        <f t="shared" si="66"/>
        <v>0</v>
      </c>
      <c r="G439" t="b">
        <f t="shared" si="67"/>
        <v>0</v>
      </c>
      <c r="H439" s="5">
        <f t="shared" si="68"/>
        <v>1.870644064201885E-3</v>
      </c>
      <c r="M439" s="6"/>
    </row>
    <row r="440" spans="1:13" x14ac:dyDescent="0.2">
      <c r="A440" s="9">
        <f t="shared" si="62"/>
        <v>2.5341610092531881</v>
      </c>
      <c r="B440">
        <f t="shared" si="61"/>
        <v>185.43280308192237</v>
      </c>
      <c r="C440">
        <f t="shared" si="63"/>
        <v>2.317560007678888</v>
      </c>
      <c r="D440">
        <f t="shared" si="64"/>
        <v>0.3438499470197624</v>
      </c>
      <c r="E440" t="b">
        <f t="shared" si="65"/>
        <v>0</v>
      </c>
      <c r="F440" t="b">
        <f t="shared" si="66"/>
        <v>0</v>
      </c>
      <c r="G440" t="b">
        <f t="shared" si="67"/>
        <v>0</v>
      </c>
      <c r="H440" s="5">
        <f t="shared" si="68"/>
        <v>1.8543102477281373E-3</v>
      </c>
      <c r="M440" s="6"/>
    </row>
    <row r="441" spans="1:13" x14ac:dyDescent="0.2">
      <c r="A441" s="9">
        <f t="shared" si="62"/>
        <v>2.5402969923264402</v>
      </c>
      <c r="B441">
        <f t="shared" si="61"/>
        <v>183.79242419360548</v>
      </c>
      <c r="C441">
        <f t="shared" si="63"/>
        <v>2.2970583680238783</v>
      </c>
      <c r="D441">
        <f t="shared" si="64"/>
        <v>0.33779331242515587</v>
      </c>
      <c r="E441" t="b">
        <f t="shared" si="65"/>
        <v>0</v>
      </c>
      <c r="F441" t="b">
        <f t="shared" si="66"/>
        <v>0</v>
      </c>
      <c r="G441" t="b">
        <f t="shared" si="67"/>
        <v>0</v>
      </c>
      <c r="H441" s="5">
        <f t="shared" si="68"/>
        <v>1.8379066161580582E-3</v>
      </c>
      <c r="M441" s="6"/>
    </row>
    <row r="442" spans="1:13" x14ac:dyDescent="0.2">
      <c r="A442" s="9">
        <f t="shared" si="62"/>
        <v>2.5464329753996924</v>
      </c>
      <c r="B442">
        <f t="shared" si="61"/>
        <v>182.14512548924606</v>
      </c>
      <c r="C442">
        <f t="shared" si="63"/>
        <v>2.2764702437304756</v>
      </c>
      <c r="D442">
        <f t="shared" si="64"/>
        <v>0.3317652857200733</v>
      </c>
      <c r="E442" t="b">
        <f t="shared" si="65"/>
        <v>0</v>
      </c>
      <c r="F442" t="b">
        <f t="shared" si="66"/>
        <v>0</v>
      </c>
      <c r="G442" t="b">
        <f t="shared" si="67"/>
        <v>0</v>
      </c>
      <c r="H442" s="5">
        <f t="shared" si="68"/>
        <v>1.8214337870911671E-3</v>
      </c>
      <c r="M442" s="6"/>
    </row>
    <row r="443" spans="1:13" x14ac:dyDescent="0.2">
      <c r="A443" s="9">
        <f t="shared" si="62"/>
        <v>2.5525689584729445</v>
      </c>
      <c r="B443">
        <f t="shared" si="61"/>
        <v>180.49096898992053</v>
      </c>
      <c r="C443">
        <f t="shared" si="63"/>
        <v>2.255796409945062</v>
      </c>
      <c r="D443">
        <f t="shared" si="64"/>
        <v>0.32576677472089394</v>
      </c>
      <c r="E443" t="b">
        <f t="shared" si="65"/>
        <v>0</v>
      </c>
      <c r="F443" t="b">
        <f t="shared" si="66"/>
        <v>0</v>
      </c>
      <c r="G443" t="b">
        <f t="shared" si="67"/>
        <v>0</v>
      </c>
      <c r="H443" s="5">
        <f t="shared" si="68"/>
        <v>1.8048923807322808E-3</v>
      </c>
      <c r="M443" s="6"/>
    </row>
    <row r="444" spans="1:13" x14ac:dyDescent="0.2">
      <c r="A444" s="9">
        <f t="shared" si="62"/>
        <v>2.5587049415461967</v>
      </c>
      <c r="B444">
        <f t="shared" si="61"/>
        <v>178.83001697490261</v>
      </c>
      <c r="C444">
        <f t="shared" si="63"/>
        <v>2.2350376450409981</v>
      </c>
      <c r="D444">
        <f t="shared" si="64"/>
        <v>0.31979868279895385</v>
      </c>
      <c r="E444" t="b">
        <f t="shared" si="65"/>
        <v>0</v>
      </c>
      <c r="F444" t="b">
        <f t="shared" si="66"/>
        <v>0</v>
      </c>
      <c r="G444" t="b">
        <f t="shared" si="67"/>
        <v>0</v>
      </c>
      <c r="H444" s="5">
        <f t="shared" si="68"/>
        <v>1.7882830198681641E-3</v>
      </c>
      <c r="M444" s="6"/>
    </row>
    <row r="445" spans="1:13" x14ac:dyDescent="0.2">
      <c r="A445" s="9">
        <f t="shared" si="62"/>
        <v>2.5648409246194488</v>
      </c>
      <c r="B445">
        <f t="shared" si="61"/>
        <v>177.16233197931825</v>
      </c>
      <c r="C445">
        <f t="shared" si="63"/>
        <v>2.2141947305893139</v>
      </c>
      <c r="D445">
        <f t="shared" si="64"/>
        <v>0.31386190874449815</v>
      </c>
      <c r="E445" t="b">
        <f t="shared" si="65"/>
        <v>0</v>
      </c>
      <c r="F445" t="b">
        <f t="shared" si="66"/>
        <v>0</v>
      </c>
      <c r="G445" t="b">
        <f t="shared" si="67"/>
        <v>0</v>
      </c>
      <c r="H445" s="5">
        <f t="shared" si="68"/>
        <v>1.7716063298440781E-3</v>
      </c>
      <c r="M445" s="6"/>
    </row>
    <row r="446" spans="1:13" x14ac:dyDescent="0.2">
      <c r="A446" s="9">
        <f t="shared" si="62"/>
        <v>2.5709769076927009</v>
      </c>
      <c r="B446">
        <f t="shared" si="61"/>
        <v>175.48797679179125</v>
      </c>
      <c r="C446">
        <f t="shared" si="63"/>
        <v>2.1932684513292857</v>
      </c>
      <c r="D446">
        <f t="shared" si="64"/>
        <v>0.3079573466313244</v>
      </c>
      <c r="E446" t="b">
        <f t="shared" si="65"/>
        <v>0</v>
      </c>
      <c r="F446" t="b">
        <f t="shared" si="66"/>
        <v>0</v>
      </c>
      <c r="G446" t="b">
        <f t="shared" si="67"/>
        <v>0</v>
      </c>
      <c r="H446" s="5">
        <f t="shared" si="68"/>
        <v>1.7548629385402408E-3</v>
      </c>
      <c r="M446" s="6"/>
    </row>
    <row r="447" spans="1:13" x14ac:dyDescent="0.2">
      <c r="A447" s="9">
        <f t="shared" si="62"/>
        <v>2.5771128907659531</v>
      </c>
      <c r="B447">
        <f t="shared" si="61"/>
        <v>173.80701445207941</v>
      </c>
      <c r="C447">
        <f t="shared" si="63"/>
        <v>2.1722595951388874</v>
      </c>
      <c r="D447">
        <f t="shared" si="64"/>
        <v>0.30208588568213562</v>
      </c>
      <c r="E447" t="b">
        <f t="shared" si="65"/>
        <v>0</v>
      </c>
      <c r="F447" t="b">
        <f t="shared" si="66"/>
        <v>0</v>
      </c>
      <c r="G447" t="b">
        <f t="shared" si="67"/>
        <v>0</v>
      </c>
      <c r="H447" s="5">
        <f t="shared" si="68"/>
        <v>1.7380534763481836E-3</v>
      </c>
      <c r="M447" s="6"/>
    </row>
    <row r="448" spans="1:13" x14ac:dyDescent="0.2">
      <c r="A448" s="9">
        <f t="shared" si="62"/>
        <v>2.5832488738392052</v>
      </c>
      <c r="B448">
        <f t="shared" si="61"/>
        <v>172.1195082487007</v>
      </c>
      <c r="C448">
        <f t="shared" si="63"/>
        <v>2.1511689530051288</v>
      </c>
      <c r="D448">
        <f t="shared" si="64"/>
        <v>0.29624841013462344</v>
      </c>
      <c r="E448" t="b">
        <f t="shared" si="65"/>
        <v>0</v>
      </c>
      <c r="F448" t="b">
        <f t="shared" si="66"/>
        <v>0</v>
      </c>
      <c r="G448" t="b">
        <f t="shared" si="67"/>
        <v>0</v>
      </c>
      <c r="H448" s="5">
        <f t="shared" si="68"/>
        <v>1.7211785761470173E-3</v>
      </c>
      <c r="M448" s="6"/>
    </row>
    <row r="449" spans="1:13" x14ac:dyDescent="0.2">
      <c r="A449" s="9">
        <f t="shared" si="62"/>
        <v>2.5893848569124573</v>
      </c>
      <c r="B449">
        <f t="shared" si="61"/>
        <v>170.42552171655089</v>
      </c>
      <c r="C449">
        <f t="shared" si="63"/>
        <v>2.1299973189942758</v>
      </c>
      <c r="D449">
        <f t="shared" si="64"/>
        <v>0.29044579910830381</v>
      </c>
      <c r="E449" t="b">
        <f t="shared" si="65"/>
        <v>0</v>
      </c>
      <c r="F449" t="b">
        <f t="shared" si="66"/>
        <v>0</v>
      </c>
      <c r="G449" t="b">
        <f t="shared" si="67"/>
        <v>0</v>
      </c>
      <c r="H449" s="5">
        <f t="shared" si="68"/>
        <v>1.7042388732796065E-3</v>
      </c>
      <c r="M449" s="6"/>
    </row>
    <row r="450" spans="1:13" x14ac:dyDescent="0.2">
      <c r="A450" s="9">
        <f t="shared" si="62"/>
        <v>2.5955208399857095</v>
      </c>
      <c r="B450">
        <f t="shared" si="61"/>
        <v>168.72511863451109</v>
      </c>
      <c r="C450">
        <f t="shared" si="63"/>
        <v>2.1087454902219505</v>
      </c>
      <c r="D450">
        <f t="shared" si="64"/>
        <v>0.28467892647212084</v>
      </c>
      <c r="E450" t="b">
        <f t="shared" si="65"/>
        <v>0</v>
      </c>
      <c r="F450" t="b">
        <f t="shared" si="66"/>
        <v>0</v>
      </c>
      <c r="G450" t="b">
        <f t="shared" si="67"/>
        <v>0</v>
      </c>
      <c r="H450" s="5">
        <f t="shared" si="68"/>
        <v>1.6872350055286464E-3</v>
      </c>
      <c r="M450" s="6"/>
    </row>
    <row r="451" spans="1:13" x14ac:dyDescent="0.2">
      <c r="A451" s="9">
        <f t="shared" si="62"/>
        <v>2.6016568230589616</v>
      </c>
      <c r="B451">
        <f t="shared" si="61"/>
        <v>167.01836302304667</v>
      </c>
      <c r="C451">
        <f t="shared" si="63"/>
        <v>2.0874142668231221</v>
      </c>
      <c r="D451">
        <f t="shared" si="64"/>
        <v>0.27894866071284363</v>
      </c>
      <c r="E451" t="b">
        <f t="shared" si="65"/>
        <v>0</v>
      </c>
      <c r="F451" t="b">
        <f t="shared" si="66"/>
        <v>0</v>
      </c>
      <c r="G451" t="b">
        <f t="shared" si="67"/>
        <v>0</v>
      </c>
      <c r="H451" s="5">
        <f t="shared" si="68"/>
        <v>1.6701676130926502E-3</v>
      </c>
      <c r="M451" s="6"/>
    </row>
    <row r="452" spans="1:13" x14ac:dyDescent="0.2">
      <c r="A452" s="9">
        <f t="shared" si="62"/>
        <v>2.6077928061322138</v>
      </c>
      <c r="B452">
        <f t="shared" si="61"/>
        <v>165.30531914179684</v>
      </c>
      <c r="C452">
        <f t="shared" si="63"/>
        <v>2.0660044519219811</v>
      </c>
      <c r="D452">
        <f t="shared" si="64"/>
        <v>0.27325586480427266</v>
      </c>
      <c r="E452" t="b">
        <f t="shared" si="65"/>
        <v>0</v>
      </c>
      <c r="F452" t="b">
        <f t="shared" si="66"/>
        <v>0</v>
      </c>
      <c r="G452" t="b">
        <f t="shared" si="67"/>
        <v>0</v>
      </c>
      <c r="H452" s="5">
        <f t="shared" si="68"/>
        <v>1.6530373385618474E-3</v>
      </c>
      <c r="M452" s="6"/>
    </row>
    <row r="453" spans="1:13" x14ac:dyDescent="0.2">
      <c r="A453" s="9">
        <f t="shared" si="62"/>
        <v>2.6139287892054659</v>
      </c>
      <c r="B453">
        <f t="shared" si="61"/>
        <v>163.58605148715515</v>
      </c>
      <c r="C453">
        <f t="shared" si="63"/>
        <v>2.0445168516017018</v>
      </c>
      <c r="D453">
        <f t="shared" si="64"/>
        <v>0.26760139607727651</v>
      </c>
      <c r="E453" t="b">
        <f t="shared" si="65"/>
        <v>0</v>
      </c>
      <c r="F453" t="b">
        <f t="shared" si="66"/>
        <v>0</v>
      </c>
      <c r="G453" t="b">
        <f t="shared" si="67"/>
        <v>0</v>
      </c>
      <c r="H453" s="5">
        <f t="shared" si="68"/>
        <v>1.6358448268939893E-3</v>
      </c>
      <c r="M453" s="6"/>
    </row>
    <row r="454" spans="1:13" x14ac:dyDescent="0.2">
      <c r="A454" s="9">
        <f t="shared" si="62"/>
        <v>2.620064772278718</v>
      </c>
      <c r="B454">
        <f t="shared" si="61"/>
        <v>161.86062478984132</v>
      </c>
      <c r="C454">
        <f t="shared" si="63"/>
        <v>2.0229522748740916</v>
      </c>
      <c r="D454">
        <f t="shared" si="64"/>
        <v>0.26198610609067841</v>
      </c>
      <c r="E454" t="b">
        <f t="shared" si="65"/>
        <v>0</v>
      </c>
      <c r="F454" t="b">
        <f t="shared" si="66"/>
        <v>0</v>
      </c>
      <c r="G454" t="b">
        <f t="shared" si="67"/>
        <v>0</v>
      </c>
      <c r="H454" s="5">
        <f t="shared" si="68"/>
        <v>1.6185907253900649E-3</v>
      </c>
      <c r="M454" s="6"/>
    </row>
    <row r="455" spans="1:13" x14ac:dyDescent="0.2">
      <c r="A455" s="9">
        <f t="shared" si="62"/>
        <v>2.6262007553519702</v>
      </c>
      <c r="B455">
        <f t="shared" si="61"/>
        <v>160.12910401246413</v>
      </c>
      <c r="C455">
        <f t="shared" si="63"/>
        <v>2.0013115336491332</v>
      </c>
      <c r="D455">
        <f t="shared" si="64"/>
        <v>0.25641084050301216</v>
      </c>
      <c r="E455" t="b">
        <f t="shared" si="65"/>
        <v>0</v>
      </c>
      <c r="F455" t="b">
        <f t="shared" si="66"/>
        <v>0</v>
      </c>
      <c r="G455" t="b">
        <f t="shared" si="67"/>
        <v>0</v>
      </c>
      <c r="H455" s="5">
        <f t="shared" si="68"/>
        <v>1.601275683669932E-3</v>
      </c>
      <c r="M455" s="6"/>
    </row>
    <row r="456" spans="1:13" x14ac:dyDescent="0.2">
      <c r="A456" s="9">
        <f t="shared" si="62"/>
        <v>2.6323367384252223</v>
      </c>
      <c r="B456">
        <f t="shared" si="61"/>
        <v>158.39155434707544</v>
      </c>
      <c r="C456">
        <f t="shared" si="63"/>
        <v>1.9795954427044169</v>
      </c>
      <c r="D456">
        <f t="shared" si="64"/>
        <v>0.25087643894516648</v>
      </c>
      <c r="E456" t="b">
        <f t="shared" si="65"/>
        <v>0</v>
      </c>
      <c r="F456" t="b">
        <f t="shared" si="66"/>
        <v>0</v>
      </c>
      <c r="G456" t="b">
        <f t="shared" si="67"/>
        <v>0</v>
      </c>
      <c r="H456" s="5">
        <f t="shared" si="68"/>
        <v>1.5839003536478565E-3</v>
      </c>
      <c r="M456" s="6"/>
    </row>
    <row r="457" spans="1:13" x14ac:dyDescent="0.2">
      <c r="A457" s="9">
        <f t="shared" si="62"/>
        <v>2.6384727214984744</v>
      </c>
      <c r="B457">
        <f t="shared" si="61"/>
        <v>156.64804121271578</v>
      </c>
      <c r="C457">
        <f t="shared" si="63"/>
        <v>1.9578048196544615</v>
      </c>
      <c r="D457">
        <f t="shared" si="64"/>
        <v>0.24538373489393756</v>
      </c>
      <c r="E457" t="b">
        <f t="shared" si="65"/>
        <v>0</v>
      </c>
      <c r="F457" t="b">
        <f t="shared" si="66"/>
        <v>0</v>
      </c>
      <c r="G457" t="b">
        <f t="shared" si="67"/>
        <v>0</v>
      </c>
      <c r="H457" s="5">
        <f t="shared" si="68"/>
        <v>1.5664653895079712E-3</v>
      </c>
      <c r="M457" s="6"/>
    </row>
    <row r="458" spans="1:13" x14ac:dyDescent="0.2">
      <c r="A458" s="9">
        <f t="shared" si="62"/>
        <v>2.6446087045717266</v>
      </c>
      <c r="B458">
        <f t="shared" si="61"/>
        <v>154.89863025295128</v>
      </c>
      <c r="C458">
        <f t="shared" si="63"/>
        <v>1.9359404849199313</v>
      </c>
      <c r="D458">
        <f t="shared" si="64"/>
        <v>0.23993355554650753</v>
      </c>
      <c r="E458" t="b">
        <f t="shared" si="65"/>
        <v>0</v>
      </c>
      <c r="F458" t="b">
        <f t="shared" si="66"/>
        <v>0</v>
      </c>
      <c r="G458" t="b">
        <f t="shared" si="67"/>
        <v>0</v>
      </c>
      <c r="H458" s="5">
        <f t="shared" si="68"/>
        <v>1.548971447679642E-3</v>
      </c>
      <c r="M458" s="6"/>
    </row>
    <row r="459" spans="1:13" x14ac:dyDescent="0.2">
      <c r="A459" s="9">
        <f t="shared" si="62"/>
        <v>2.6507446876449787</v>
      </c>
      <c r="B459">
        <f t="shared" si="61"/>
        <v>153.1433873334023</v>
      </c>
      <c r="C459">
        <f t="shared" si="63"/>
        <v>1.9140032616967506</v>
      </c>
      <c r="D459">
        <f t="shared" si="64"/>
        <v>0.23452672169586974</v>
      </c>
      <c r="E459" t="b">
        <f t="shared" si="65"/>
        <v>0</v>
      </c>
      <c r="F459" t="b">
        <f t="shared" si="66"/>
        <v>0</v>
      </c>
      <c r="G459" t="b">
        <f t="shared" si="67"/>
        <v>0</v>
      </c>
      <c r="H459" s="5">
        <f t="shared" si="68"/>
        <v>1.5314191868127552E-3</v>
      </c>
      <c r="M459" s="6"/>
    </row>
    <row r="460" spans="1:13" x14ac:dyDescent="0.2">
      <c r="A460" s="9">
        <f t="shared" si="62"/>
        <v>2.6568806707182309</v>
      </c>
      <c r="B460">
        <f t="shared" si="61"/>
        <v>151.38237853926336</v>
      </c>
      <c r="C460">
        <f t="shared" si="63"/>
        <v>1.8919939759251057</v>
      </c>
      <c r="D460">
        <f t="shared" si="64"/>
        <v>0.22916404760721745</v>
      </c>
      <c r="E460" t="b">
        <f t="shared" si="65"/>
        <v>0</v>
      </c>
      <c r="F460" t="b">
        <f t="shared" si="66"/>
        <v>0</v>
      </c>
      <c r="G460" t="b">
        <f t="shared" si="67"/>
        <v>0</v>
      </c>
      <c r="H460" s="5">
        <f t="shared" si="68"/>
        <v>1.5138092677529189E-3</v>
      </c>
      <c r="M460" s="6"/>
    </row>
    <row r="461" spans="1:13" x14ac:dyDescent="0.2">
      <c r="A461" s="9">
        <f t="shared" si="62"/>
        <v>2.663016653791483</v>
      </c>
      <c r="B461">
        <f t="shared" si="61"/>
        <v>149.61567017281519</v>
      </c>
      <c r="C461">
        <f t="shared" si="63"/>
        <v>1.8699134562583501</v>
      </c>
      <c r="D461">
        <f t="shared" si="64"/>
        <v>0.22384634089531641</v>
      </c>
      <c r="E461" t="b">
        <f t="shared" si="65"/>
        <v>0</v>
      </c>
      <c r="F461" t="b">
        <f t="shared" si="66"/>
        <v>0</v>
      </c>
      <c r="G461" t="b">
        <f t="shared" si="67"/>
        <v>0</v>
      </c>
      <c r="H461" s="5">
        <f t="shared" si="68"/>
        <v>1.4961423535165821E-3</v>
      </c>
      <c r="M461" s="6"/>
    </row>
    <row r="462" spans="1:13" x14ac:dyDescent="0.2">
      <c r="A462" s="9">
        <f t="shared" si="62"/>
        <v>2.6691526368647351</v>
      </c>
      <c r="B462">
        <f t="shared" si="61"/>
        <v>147.84332875092844</v>
      </c>
      <c r="C462">
        <f t="shared" si="63"/>
        <v>1.8477625340318076</v>
      </c>
      <c r="D462">
        <f t="shared" si="64"/>
        <v>0.21857440240287868</v>
      </c>
      <c r="E462" t="b">
        <f t="shared" si="65"/>
        <v>0</v>
      </c>
      <c r="F462" t="b">
        <f t="shared" si="66"/>
        <v>0</v>
      </c>
      <c r="G462" t="b">
        <f t="shared" si="67"/>
        <v>0</v>
      </c>
      <c r="H462" s="5">
        <f t="shared" si="68"/>
        <v>1.478419109266072E-3</v>
      </c>
      <c r="M462" s="6"/>
    </row>
    <row r="463" spans="1:13" x14ac:dyDescent="0.2">
      <c r="A463" s="9">
        <f t="shared" si="62"/>
        <v>2.6752886199379873</v>
      </c>
      <c r="B463">
        <f t="shared" si="61"/>
        <v>146.06542100255913</v>
      </c>
      <c r="C463">
        <f t="shared" si="63"/>
        <v>1.8255420432314675</v>
      </c>
      <c r="D463">
        <f t="shared" si="64"/>
        <v>0.2133490260799559</v>
      </c>
      <c r="E463" t="b">
        <f t="shared" si="65"/>
        <v>0</v>
      </c>
      <c r="F463" t="b">
        <f t="shared" si="66"/>
        <v>0</v>
      </c>
      <c r="G463" t="b">
        <f t="shared" si="67"/>
        <v>0</v>
      </c>
      <c r="H463" s="5">
        <f t="shared" si="68"/>
        <v>1.4606402022845498E-3</v>
      </c>
      <c r="M463" s="6"/>
    </row>
    <row r="464" spans="1:13" x14ac:dyDescent="0.2">
      <c r="A464" s="9">
        <f t="shared" si="62"/>
        <v>2.6814246030112394</v>
      </c>
      <c r="B464">
        <f t="shared" si="61"/>
        <v>144.28201386623653</v>
      </c>
      <c r="C464">
        <f t="shared" si="63"/>
        <v>1.8032528204625899</v>
      </c>
      <c r="D464">
        <f t="shared" si="64"/>
        <v>0.20817099886437146</v>
      </c>
      <c r="E464" t="b">
        <f t="shared" si="65"/>
        <v>0</v>
      </c>
      <c r="F464" t="b">
        <f t="shared" si="66"/>
        <v>0</v>
      </c>
      <c r="G464" t="b">
        <f t="shared" si="67"/>
        <v>0</v>
      </c>
      <c r="H464" s="5">
        <f t="shared" si="68"/>
        <v>1.4428063019508879E-3</v>
      </c>
      <c r="M464" s="6"/>
    </row>
    <row r="465" spans="1:13" x14ac:dyDescent="0.2">
      <c r="A465" s="9">
        <f t="shared" si="62"/>
        <v>2.6875605860844916</v>
      </c>
      <c r="B465">
        <f t="shared" si="61"/>
        <v>142.49317448754277</v>
      </c>
      <c r="C465">
        <f t="shared" si="63"/>
        <v>1.7808957049182046</v>
      </c>
      <c r="D465">
        <f t="shared" si="64"/>
        <v>0.20304110056320829</v>
      </c>
      <c r="E465" t="b">
        <f t="shared" si="65"/>
        <v>0</v>
      </c>
      <c r="F465" t="b">
        <f t="shared" si="66"/>
        <v>0</v>
      </c>
      <c r="G465" t="b">
        <f t="shared" si="67"/>
        <v>0</v>
      </c>
      <c r="H465" s="5">
        <f t="shared" si="68"/>
        <v>1.4249180797144695E-3</v>
      </c>
      <c r="M465" s="6"/>
    </row>
    <row r="466" spans="1:13" x14ac:dyDescent="0.2">
      <c r="A466" s="9">
        <f t="shared" si="62"/>
        <v>2.6936965691577437</v>
      </c>
      <c r="B466">
        <f t="shared" si="61"/>
        <v>140.6989702165848</v>
      </c>
      <c r="C466">
        <f t="shared" si="63"/>
        <v>1.7584715383475154</v>
      </c>
      <c r="D466">
        <f t="shared" si="64"/>
        <v>0.19796010373536985</v>
      </c>
      <c r="E466" t="b">
        <f t="shared" si="65"/>
        <v>0</v>
      </c>
      <c r="F466" t="b">
        <f t="shared" si="66"/>
        <v>0</v>
      </c>
      <c r="G466" t="b">
        <f t="shared" si="67"/>
        <v>0</v>
      </c>
      <c r="H466" s="5">
        <f t="shared" si="68"/>
        <v>1.4069762090699043E-3</v>
      </c>
      <c r="M466" s="6"/>
    </row>
    <row r="467" spans="1:13" x14ac:dyDescent="0.2">
      <c r="A467" s="9">
        <f t="shared" si="62"/>
        <v>2.6998325522309958</v>
      </c>
      <c r="B467">
        <f t="shared" si="61"/>
        <v>138.89946860545871</v>
      </c>
      <c r="C467">
        <f t="shared" si="63"/>
        <v>1.735981165024209</v>
      </c>
      <c r="D467">
        <f t="shared" si="64"/>
        <v>0.19292877357523414</v>
      </c>
      <c r="E467" t="b">
        <f t="shared" si="65"/>
        <v>0</v>
      </c>
      <c r="F467" t="b">
        <f t="shared" si="66"/>
        <v>0</v>
      </c>
      <c r="G467" t="b">
        <f t="shared" si="67"/>
        <v>0</v>
      </c>
      <c r="H467" s="5">
        <f t="shared" si="68"/>
        <v>1.3889813655316755E-3</v>
      </c>
      <c r="M467" s="6"/>
    </row>
    <row r="468" spans="1:13" x14ac:dyDescent="0.2">
      <c r="A468" s="9">
        <f t="shared" si="62"/>
        <v>2.705968535304248</v>
      </c>
      <c r="B468">
        <f t="shared" si="61"/>
        <v>137.09473740570633</v>
      </c>
      <c r="C468">
        <f t="shared" si="63"/>
        <v>1.713425431714668</v>
      </c>
      <c r="D468">
        <f t="shared" si="64"/>
        <v>0.18794786779741529</v>
      </c>
      <c r="E468" t="b">
        <f t="shared" si="65"/>
        <v>0</v>
      </c>
      <c r="F468" t="b">
        <f t="shared" si="66"/>
        <v>0</v>
      </c>
      <c r="G468" t="b">
        <f t="shared" si="67"/>
        <v>0</v>
      </c>
      <c r="H468" s="5">
        <f t="shared" si="68"/>
        <v>1.3709342266087035E-3</v>
      </c>
      <c r="M468" s="6"/>
    </row>
    <row r="469" spans="1:13" x14ac:dyDescent="0.2">
      <c r="A469" s="9">
        <f t="shared" si="62"/>
        <v>2.7121045183775001</v>
      </c>
      <c r="B469">
        <f t="shared" si="61"/>
        <v>135.28484456576442</v>
      </c>
      <c r="C469">
        <f t="shared" si="63"/>
        <v>1.6908051876460897</v>
      </c>
      <c r="D469">
        <f t="shared" si="64"/>
        <v>0.18301813652265295</v>
      </c>
      <c r="E469" t="b">
        <f t="shared" si="65"/>
        <v>0</v>
      </c>
      <c r="F469" t="b">
        <f t="shared" si="66"/>
        <v>0</v>
      </c>
      <c r="G469" t="b">
        <f t="shared" si="67"/>
        <v>0</v>
      </c>
      <c r="H469" s="5">
        <f t="shared" si="68"/>
        <v>1.3528354717788401E-3</v>
      </c>
      <c r="M469" s="6"/>
    </row>
    <row r="470" spans="1:13" x14ac:dyDescent="0.2">
      <c r="A470" s="9">
        <f t="shared" si="62"/>
        <v>2.7182405014507522</v>
      </c>
      <c r="B470">
        <f t="shared" si="61"/>
        <v>133.46985822840634</v>
      </c>
      <c r="C470">
        <f t="shared" si="63"/>
        <v>1.668121284474511</v>
      </c>
      <c r="D470">
        <f t="shared" si="64"/>
        <v>0.17814032216484407</v>
      </c>
      <c r="E470" t="b">
        <f t="shared" si="65"/>
        <v>0</v>
      </c>
      <c r="F470" t="b">
        <f t="shared" si="66"/>
        <v>0</v>
      </c>
      <c r="G470" t="b">
        <f t="shared" si="67"/>
        <v>0</v>
      </c>
      <c r="H470" s="5">
        <f t="shared" si="68"/>
        <v>1.3346857824632838E-3</v>
      </c>
      <c r="M470" s="6"/>
    </row>
    <row r="471" spans="1:13" x14ac:dyDescent="0.2">
      <c r="A471" s="9">
        <f t="shared" si="62"/>
        <v>2.7243764845240044</v>
      </c>
      <c r="B471">
        <f t="shared" si="61"/>
        <v>131.6498467281765</v>
      </c>
      <c r="C471">
        <f t="shared" si="63"/>
        <v>1.6453745762527474</v>
      </c>
      <c r="D471">
        <f t="shared" si="64"/>
        <v>0.17331515931923616</v>
      </c>
      <c r="E471" t="b">
        <f t="shared" si="65"/>
        <v>0</v>
      </c>
      <c r="F471" t="b">
        <f t="shared" si="66"/>
        <v>0</v>
      </c>
      <c r="G471" t="b">
        <f t="shared" si="67"/>
        <v>0</v>
      </c>
      <c r="H471" s="5">
        <f t="shared" si="68"/>
        <v>1.316485842000925E-3</v>
      </c>
      <c r="M471" s="6"/>
    </row>
    <row r="472" spans="1:13" x14ac:dyDescent="0.2">
      <c r="A472" s="9">
        <f t="shared" si="62"/>
        <v>2.7305124675972565</v>
      </c>
      <c r="B472">
        <f t="shared" si="61"/>
        <v>129.82487858881757</v>
      </c>
      <c r="C472">
        <f t="shared" si="63"/>
        <v>1.6225659193982322</v>
      </c>
      <c r="D472">
        <f t="shared" si="64"/>
        <v>0.16854337465179803</v>
      </c>
      <c r="E472" t="b">
        <f t="shared" si="65"/>
        <v>0</v>
      </c>
      <c r="F472" t="b">
        <f t="shared" si="66"/>
        <v>0</v>
      </c>
      <c r="G472" t="b">
        <f t="shared" si="67"/>
        <v>0</v>
      </c>
      <c r="H472" s="5">
        <f t="shared" si="68"/>
        <v>1.2982363356226197E-3</v>
      </c>
      <c r="M472" s="6"/>
    </row>
    <row r="473" spans="1:13" x14ac:dyDescent="0.2">
      <c r="A473" s="9">
        <f t="shared" si="62"/>
        <v>2.7366484506705087</v>
      </c>
      <c r="B473">
        <f t="shared" si="61"/>
        <v>127.99502252069048</v>
      </c>
      <c r="C473">
        <f t="shared" si="63"/>
        <v>1.5996961726607772</v>
      </c>
      <c r="D473">
        <f t="shared" si="64"/>
        <v>0.16382568678978382</v>
      </c>
      <c r="E473" t="b">
        <f t="shared" si="65"/>
        <v>0</v>
      </c>
      <c r="F473" t="b">
        <f t="shared" si="66"/>
        <v>0</v>
      </c>
      <c r="G473" t="b">
        <f t="shared" si="67"/>
        <v>0</v>
      </c>
      <c r="H473" s="5">
        <f t="shared" si="68"/>
        <v>1.2799379504253869E-3</v>
      </c>
      <c r="M473" s="6"/>
    </row>
    <row r="474" spans="1:13" x14ac:dyDescent="0.2">
      <c r="A474" s="9">
        <f t="shared" si="62"/>
        <v>2.7427844337437608</v>
      </c>
      <c r="B474">
        <f t="shared" si="61"/>
        <v>126.16034741818757</v>
      </c>
      <c r="C474">
        <f t="shared" si="63"/>
        <v>1.5767661970902394</v>
      </c>
      <c r="D474">
        <f t="shared" si="64"/>
        <v>0.15916280621350903</v>
      </c>
      <c r="E474" t="b">
        <f t="shared" si="65"/>
        <v>0</v>
      </c>
      <c r="F474" t="b">
        <f t="shared" si="66"/>
        <v>0</v>
      </c>
      <c r="G474" t="b">
        <f t="shared" si="67"/>
        <v>0</v>
      </c>
      <c r="H474" s="5">
        <f t="shared" si="68"/>
        <v>1.2615913753465438E-3</v>
      </c>
      <c r="M474" s="6"/>
    </row>
    <row r="475" spans="1:13" x14ac:dyDescent="0.2">
      <c r="A475" s="9">
        <f t="shared" si="62"/>
        <v>2.7489204168170129</v>
      </c>
      <c r="B475">
        <f t="shared" ref="B475:B538" si="69">$B$10*SIN(A475)</f>
        <v>124.32092235713858</v>
      </c>
      <c r="C475">
        <f t="shared" si="63"/>
        <v>1.5537768560040985</v>
      </c>
      <c r="D475">
        <f t="shared" si="64"/>
        <v>0.15455543514935208</v>
      </c>
      <c r="E475" t="b">
        <f t="shared" si="65"/>
        <v>0</v>
      </c>
      <c r="F475" t="b">
        <f t="shared" si="66"/>
        <v>0</v>
      </c>
      <c r="G475" t="b">
        <f t="shared" si="67"/>
        <v>0</v>
      </c>
      <c r="H475" s="5">
        <f t="shared" si="68"/>
        <v>1.2431973011377631E-3</v>
      </c>
      <c r="M475" s="6"/>
    </row>
    <row r="476" spans="1:13" x14ac:dyDescent="0.2">
      <c r="A476" s="9">
        <f t="shared" ref="A476:A539" si="70">+A475+$B$25</f>
        <v>2.7550563998902651</v>
      </c>
      <c r="B476">
        <f t="shared" si="69"/>
        <v>122.47681659221006</v>
      </c>
      <c r="C476">
        <f t="shared" ref="C476:C539" si="71">1.414*(SIN(A476)*$B$9/$B$8)</f>
        <v>1.5307290149549597</v>
      </c>
      <c r="D476">
        <f t="shared" ref="D476:D539" si="72">B476*H476</f>
        <v>0.15000426746399989</v>
      </c>
      <c r="E476" t="b">
        <f t="shared" ref="E476:E539" si="73">AND((A476&gt;$A$17),A476&lt;($B$17))</f>
        <v>0</v>
      </c>
      <c r="F476" t="b">
        <f t="shared" ref="F476:F539" si="74">AND((A476&gt;($A$17+3.1416)),A476&lt;($B$17+3.1416))</f>
        <v>0</v>
      </c>
      <c r="G476" t="b">
        <f t="shared" ref="G476:G539" si="75">OR(E476=TRUE,F476=TRUE)</f>
        <v>0</v>
      </c>
      <c r="H476" s="5">
        <f t="shared" ref="H476:H539" si="76">IF(+G476=TRUE,C476,0)+(SIN(A476)*1.4142*$B$9/$B$7)</f>
        <v>1.2247564203390691E-3</v>
      </c>
      <c r="M476" s="6"/>
    </row>
    <row r="477" spans="1:13" x14ac:dyDescent="0.2">
      <c r="A477" s="9">
        <f t="shared" si="70"/>
        <v>2.7611923829635172</v>
      </c>
      <c r="B477">
        <f t="shared" si="69"/>
        <v>120.6280995542978</v>
      </c>
      <c r="C477">
        <f t="shared" si="71"/>
        <v>1.5076235416979593</v>
      </c>
      <c r="D477">
        <f t="shared" si="72"/>
        <v>0.14550998855995179</v>
      </c>
      <c r="E477" t="b">
        <f t="shared" si="73"/>
        <v>0</v>
      </c>
      <c r="F477" t="b">
        <f t="shared" si="74"/>
        <v>0</v>
      </c>
      <c r="G477" t="b">
        <f t="shared" si="75"/>
        <v>0</v>
      </c>
      <c r="H477" s="5">
        <f t="shared" si="76"/>
        <v>1.2062694272527606E-3</v>
      </c>
      <c r="M477" s="6"/>
    </row>
    <row r="478" spans="1:13" x14ac:dyDescent="0.2">
      <c r="A478" s="9">
        <f t="shared" si="70"/>
        <v>2.7673283660367693</v>
      </c>
      <c r="B478">
        <f t="shared" si="69"/>
        <v>118.77484084791287</v>
      </c>
      <c r="C478">
        <f t="shared" si="71"/>
        <v>1.4844613061580965</v>
      </c>
      <c r="D478">
        <f t="shared" si="72"/>
        <v>0.14107327527229876</v>
      </c>
      <c r="E478" t="b">
        <f t="shared" si="73"/>
        <v>0</v>
      </c>
      <c r="F478" t="b">
        <f t="shared" si="74"/>
        <v>0</v>
      </c>
      <c r="G478" t="b">
        <f t="shared" si="75"/>
        <v>0</v>
      </c>
      <c r="H478" s="5">
        <f t="shared" si="76"/>
        <v>1.1877370179172733E-3</v>
      </c>
      <c r="M478" s="6"/>
    </row>
    <row r="479" spans="1:13" x14ac:dyDescent="0.2">
      <c r="A479" s="9">
        <f t="shared" si="70"/>
        <v>2.7734643491100215</v>
      </c>
      <c r="B479">
        <f t="shared" si="69"/>
        <v>116.91711024856086</v>
      </c>
      <c r="C479">
        <f t="shared" si="71"/>
        <v>1.461243180397481</v>
      </c>
      <c r="D479">
        <f t="shared" si="72"/>
        <v>0.1366947957667923</v>
      </c>
      <c r="E479" t="b">
        <f t="shared" si="73"/>
        <v>0</v>
      </c>
      <c r="F479" t="b">
        <f t="shared" si="74"/>
        <v>0</v>
      </c>
      <c r="G479" t="b">
        <f t="shared" si="75"/>
        <v>0</v>
      </c>
      <c r="H479" s="5">
        <f t="shared" si="76"/>
        <v>1.1691598900809719E-3</v>
      </c>
      <c r="M479" s="6"/>
    </row>
    <row r="480" spans="1:13" x14ac:dyDescent="0.2">
      <c r="A480" s="9">
        <f t="shared" si="70"/>
        <v>2.7796003321832736</v>
      </c>
      <c r="B480">
        <f t="shared" si="69"/>
        <v>115.05497770011495</v>
      </c>
      <c r="C480">
        <f t="shared" si="71"/>
        <v>1.4379700385824978</v>
      </c>
      <c r="D480">
        <f t="shared" si="72"/>
        <v>0.13237520943921921</v>
      </c>
      <c r="E480" t="b">
        <f t="shared" si="73"/>
        <v>0</v>
      </c>
      <c r="F480" t="b">
        <f t="shared" si="74"/>
        <v>0</v>
      </c>
      <c r="G480" t="b">
        <f t="shared" si="75"/>
        <v>0</v>
      </c>
      <c r="H480" s="5">
        <f t="shared" si="76"/>
        <v>1.1505387431758804E-3</v>
      </c>
      <c r="M480" s="6"/>
    </row>
    <row r="481" spans="1:13" x14ac:dyDescent="0.2">
      <c r="A481" s="9">
        <f t="shared" si="70"/>
        <v>2.7857363152565258</v>
      </c>
      <c r="B481">
        <f t="shared" si="69"/>
        <v>113.18851331218238</v>
      </c>
      <c r="C481">
        <f t="shared" si="71"/>
        <v>1.4146427569508961</v>
      </c>
      <c r="D481">
        <f t="shared" si="72"/>
        <v>0.12811516681609705</v>
      </c>
      <c r="E481" t="b">
        <f t="shared" si="73"/>
        <v>0</v>
      </c>
      <c r="F481" t="b">
        <f t="shared" si="74"/>
        <v>0</v>
      </c>
      <c r="G481" t="b">
        <f t="shared" si="75"/>
        <v>0</v>
      </c>
      <c r="H481" s="5">
        <f t="shared" si="76"/>
        <v>1.1318742782913478E-3</v>
      </c>
      <c r="M481" s="6"/>
    </row>
    <row r="482" spans="1:13" x14ac:dyDescent="0.2">
      <c r="A482" s="9">
        <f t="shared" si="70"/>
        <v>2.7918722983297779</v>
      </c>
      <c r="B482">
        <f t="shared" si="69"/>
        <v>111.31778735746495</v>
      </c>
      <c r="C482">
        <f t="shared" si="71"/>
        <v>1.3912622137787982</v>
      </c>
      <c r="D482">
        <f t="shared" si="72"/>
        <v>0.12391530945670549</v>
      </c>
      <c r="E482" t="b">
        <f t="shared" si="73"/>
        <v>0</v>
      </c>
      <c r="F482" t="b">
        <f t="shared" si="74"/>
        <v>0</v>
      </c>
      <c r="G482" t="b">
        <f t="shared" si="75"/>
        <v>0</v>
      </c>
      <c r="H482" s="5">
        <f t="shared" si="76"/>
        <v>1.113167198147653E-3</v>
      </c>
      <c r="M482" s="6"/>
    </row>
    <row r="483" spans="1:13" x14ac:dyDescent="0.2">
      <c r="A483" s="9">
        <f t="shared" si="70"/>
        <v>2.79800828140303</v>
      </c>
      <c r="B483">
        <f t="shared" si="69"/>
        <v>109.44287026911317</v>
      </c>
      <c r="C483">
        <f t="shared" si="71"/>
        <v>1.3678292893476331</v>
      </c>
      <c r="D483">
        <f t="shared" si="72"/>
        <v>0.11977626985646775</v>
      </c>
      <c r="E483" t="b">
        <f t="shared" si="73"/>
        <v>0</v>
      </c>
      <c r="F483" t="b">
        <f t="shared" si="74"/>
        <v>0</v>
      </c>
      <c r="G483" t="b">
        <f t="shared" si="75"/>
        <v>0</v>
      </c>
      <c r="H483" s="5">
        <f t="shared" si="76"/>
        <v>1.094418207069546E-3</v>
      </c>
      <c r="M483" s="6"/>
    </row>
    <row r="484" spans="1:13" x14ac:dyDescent="0.2">
      <c r="A484" s="9">
        <f t="shared" si="70"/>
        <v>2.8041442644762822</v>
      </c>
      <c r="B484">
        <f t="shared" si="69"/>
        <v>107.56383263807442</v>
      </c>
      <c r="C484">
        <f t="shared" si="71"/>
        <v>1.3443448659109922</v>
      </c>
      <c r="D484">
        <f t="shared" si="72"/>
        <v>0.11569867135169741</v>
      </c>
      <c r="E484" t="b">
        <f t="shared" si="73"/>
        <v>0</v>
      </c>
      <c r="F484" t="b">
        <f t="shared" si="74"/>
        <v>0</v>
      </c>
      <c r="G484" t="b">
        <f t="shared" si="75"/>
        <v>0</v>
      </c>
      <c r="H484" s="5">
        <f t="shared" si="76"/>
        <v>1.0756280109597313E-3</v>
      </c>
      <c r="M484" s="6"/>
    </row>
    <row r="485" spans="1:13" x14ac:dyDescent="0.2">
      <c r="A485" s="9">
        <f t="shared" si="70"/>
        <v>2.8102802475495343</v>
      </c>
      <c r="B485">
        <f t="shared" si="69"/>
        <v>105.68074521043521</v>
      </c>
      <c r="C485">
        <f t="shared" si="71"/>
        <v>1.320809827661414</v>
      </c>
      <c r="D485">
        <f t="shared" si="72"/>
        <v>0.11168312802572426</v>
      </c>
      <c r="E485" t="b">
        <f t="shared" si="73"/>
        <v>0</v>
      </c>
      <c r="F485" t="b">
        <f t="shared" si="74"/>
        <v>0</v>
      </c>
      <c r="G485" t="b">
        <f t="shared" si="75"/>
        <v>0</v>
      </c>
      <c r="H485" s="5">
        <f t="shared" si="76"/>
        <v>1.0567973172722893E-3</v>
      </c>
      <c r="M485" s="6"/>
    </row>
    <row r="486" spans="1:13" x14ac:dyDescent="0.2">
      <c r="A486" s="9">
        <f t="shared" si="70"/>
        <v>2.8164162306227865</v>
      </c>
      <c r="B486">
        <f t="shared" si="69"/>
        <v>103.79367888475758</v>
      </c>
      <c r="C486">
        <f t="shared" si="71"/>
        <v>1.2972250606970928</v>
      </c>
      <c r="D486">
        <f t="shared" si="72"/>
        <v>0.10773024461641398</v>
      </c>
      <c r="E486" t="b">
        <f t="shared" si="73"/>
        <v>0</v>
      </c>
      <c r="F486" t="b">
        <f t="shared" si="74"/>
        <v>0</v>
      </c>
      <c r="G486" t="b">
        <f t="shared" si="75"/>
        <v>0</v>
      </c>
      <c r="H486" s="5">
        <f t="shared" si="76"/>
        <v>1.0379268349860417E-3</v>
      </c>
      <c r="M486" s="6"/>
    </row>
    <row r="487" spans="1:13" x14ac:dyDescent="0.2">
      <c r="A487" s="9">
        <f t="shared" si="70"/>
        <v>2.8225522136960386</v>
      </c>
      <c r="B487">
        <f t="shared" si="69"/>
        <v>101.90270470940983</v>
      </c>
      <c r="C487">
        <f t="shared" si="71"/>
        <v>1.2735914529885179</v>
      </c>
      <c r="D487">
        <f t="shared" si="72"/>
        <v>0.10384061642509497</v>
      </c>
      <c r="E487" t="b">
        <f t="shared" si="73"/>
        <v>0</v>
      </c>
      <c r="F487" t="b">
        <f t="shared" si="74"/>
        <v>0</v>
      </c>
      <c r="G487" t="b">
        <f t="shared" si="75"/>
        <v>0</v>
      </c>
      <c r="H487" s="5">
        <f t="shared" si="76"/>
        <v>1.0190172745778571E-3</v>
      </c>
      <c r="M487" s="6"/>
    </row>
    <row r="488" spans="1:13" x14ac:dyDescent="0.2">
      <c r="A488" s="9">
        <f t="shared" si="70"/>
        <v>2.8286881967692907</v>
      </c>
      <c r="B488">
        <f t="shared" si="69"/>
        <v>100.00789387989133</v>
      </c>
      <c r="C488">
        <f t="shared" si="71"/>
        <v>1.2499098943450406</v>
      </c>
      <c r="D488">
        <f t="shared" si="72"/>
        <v>0.10001482922690626</v>
      </c>
      <c r="E488" t="b">
        <f t="shared" si="73"/>
        <v>0</v>
      </c>
      <c r="F488" t="b">
        <f t="shared" si="74"/>
        <v>0</v>
      </c>
      <c r="G488" t="b">
        <f t="shared" si="75"/>
        <v>0</v>
      </c>
      <c r="H488" s="5">
        <f t="shared" si="76"/>
        <v>1.0000693479959018E-3</v>
      </c>
      <c r="M488" s="6"/>
    </row>
    <row r="489" spans="1:13" x14ac:dyDescent="0.2">
      <c r="A489" s="9">
        <f t="shared" si="70"/>
        <v>2.8348241798425429</v>
      </c>
      <c r="B489">
        <f t="shared" si="69"/>
        <v>98.109317736152235</v>
      </c>
      <c r="C489">
        <f t="shared" si="71"/>
        <v>1.2261812763813731</v>
      </c>
      <c r="D489">
        <f t="shared" si="72"/>
        <v>9.6253459182580589E-2</v>
      </c>
      <c r="E489" t="b">
        <f t="shared" si="73"/>
        <v>0</v>
      </c>
      <c r="F489" t="b">
        <f t="shared" si="74"/>
        <v>0</v>
      </c>
      <c r="G489" t="b">
        <f t="shared" si="75"/>
        <v>0</v>
      </c>
      <c r="H489" s="5">
        <f t="shared" si="76"/>
        <v>9.810837686328362E-4</v>
      </c>
      <c r="M489" s="6"/>
    </row>
    <row r="490" spans="1:13" x14ac:dyDescent="0.2">
      <c r="A490" s="9">
        <f t="shared" si="70"/>
        <v>2.840960162915795</v>
      </c>
      <c r="B490">
        <f t="shared" si="69"/>
        <v>96.207047759907411</v>
      </c>
      <c r="C490">
        <f t="shared" si="71"/>
        <v>1.2024064924840194</v>
      </c>
      <c r="D490">
        <f t="shared" si="72"/>
        <v>9.2557072751674713E-2</v>
      </c>
      <c r="E490" t="b">
        <f t="shared" si="73"/>
        <v>0</v>
      </c>
      <c r="F490" t="b">
        <f t="shared" si="74"/>
        <v>0</v>
      </c>
      <c r="G490" t="b">
        <f t="shared" si="75"/>
        <v>0</v>
      </c>
      <c r="H490" s="5">
        <f t="shared" si="76"/>
        <v>9.620612512989536E-4</v>
      </c>
      <c r="M490" s="6"/>
    </row>
    <row r="491" spans="1:13" x14ac:dyDescent="0.2">
      <c r="A491" s="9">
        <f t="shared" si="70"/>
        <v>2.8470961459890471</v>
      </c>
      <c r="B491">
        <f t="shared" si="69"/>
        <v>94.301155571945102</v>
      </c>
      <c r="C491">
        <f t="shared" si="71"/>
        <v>1.1785864377776378</v>
      </c>
      <c r="D491">
        <f t="shared" si="72"/>
        <v>8.8926226607260989E-2</v>
      </c>
      <c r="E491" t="b">
        <f t="shared" si="73"/>
        <v>0</v>
      </c>
      <c r="F491" t="b">
        <f t="shared" si="74"/>
        <v>0</v>
      </c>
      <c r="G491" t="b">
        <f t="shared" si="75"/>
        <v>0</v>
      </c>
      <c r="H491" s="5">
        <f t="shared" si="76"/>
        <v>9.4300251219526761E-4</v>
      </c>
      <c r="M491" s="6"/>
    </row>
    <row r="492" spans="1:13" x14ac:dyDescent="0.2">
      <c r="A492" s="9">
        <f t="shared" si="70"/>
        <v>2.8532321290622993</v>
      </c>
      <c r="B492">
        <f t="shared" si="69"/>
        <v>92.391712929430497</v>
      </c>
      <c r="C492">
        <f t="shared" si="71"/>
        <v>1.1547220090913415</v>
      </c>
      <c r="D492">
        <f t="shared" si="72"/>
        <v>8.5361467552093118E-2</v>
      </c>
      <c r="E492" t="b">
        <f t="shared" si="73"/>
        <v>0</v>
      </c>
      <c r="F492" t="b">
        <f t="shared" si="74"/>
        <v>0</v>
      </c>
      <c r="G492" t="b">
        <f t="shared" si="75"/>
        <v>0</v>
      </c>
      <c r="H492" s="5">
        <f t="shared" si="76"/>
        <v>9.2390826888654896E-4</v>
      </c>
      <c r="M492" s="6"/>
    </row>
    <row r="493" spans="1:13" x14ac:dyDescent="0.2">
      <c r="A493" s="9">
        <f t="shared" si="70"/>
        <v>2.8593681121355514</v>
      </c>
      <c r="B493">
        <f t="shared" si="69"/>
        <v>90.47879172320394</v>
      </c>
      <c r="C493">
        <f t="shared" si="71"/>
        <v>1.1308141049249307</v>
      </c>
      <c r="D493">
        <f t="shared" si="72"/>
        <v>8.1863332436257694E-2</v>
      </c>
      <c r="E493" t="b">
        <f t="shared" si="73"/>
        <v>0</v>
      </c>
      <c r="F493" t="b">
        <f t="shared" si="74"/>
        <v>0</v>
      </c>
      <c r="G493" t="b">
        <f t="shared" si="75"/>
        <v>0</v>
      </c>
      <c r="H493" s="5">
        <f t="shared" si="76"/>
        <v>9.0477924027430672E-4</v>
      </c>
      <c r="M493" s="6"/>
    </row>
    <row r="494" spans="1:13" x14ac:dyDescent="0.2">
      <c r="A494" s="9">
        <f t="shared" si="70"/>
        <v>2.8655040952088036</v>
      </c>
      <c r="B494">
        <f t="shared" si="69"/>
        <v>88.562463975074337</v>
      </c>
      <c r="C494">
        <f t="shared" si="71"/>
        <v>1.1068636254150654</v>
      </c>
      <c r="D494">
        <f t="shared" si="72"/>
        <v>7.8432348076325237E-2</v>
      </c>
      <c r="E494" t="b">
        <f t="shared" si="73"/>
        <v>0</v>
      </c>
      <c r="F494" t="b">
        <f t="shared" si="74"/>
        <v>0</v>
      </c>
      <c r="G494" t="b">
        <f t="shared" si="75"/>
        <v>0</v>
      </c>
      <c r="H494" s="5">
        <f t="shared" si="76"/>
        <v>8.8561614656972292E-4</v>
      </c>
      <c r="M494" s="6"/>
    </row>
    <row r="495" spans="1:13" x14ac:dyDescent="0.2">
      <c r="A495" s="9">
        <f t="shared" si="70"/>
        <v>2.8716400782820557</v>
      </c>
      <c r="B495">
        <f t="shared" si="69"/>
        <v>86.642801835107463</v>
      </c>
      <c r="C495">
        <f t="shared" si="71"/>
        <v>1.0828714723013739</v>
      </c>
      <c r="D495">
        <f t="shared" si="72"/>
        <v>7.5069031176011922E-2</v>
      </c>
      <c r="E495" t="b">
        <f t="shared" si="73"/>
        <v>0</v>
      </c>
      <c r="F495" t="b">
        <f t="shared" si="74"/>
        <v>0</v>
      </c>
      <c r="G495" t="b">
        <f t="shared" si="75"/>
        <v>0</v>
      </c>
      <c r="H495" s="5">
        <f t="shared" si="76"/>
        <v>8.6641970926653624E-4</v>
      </c>
      <c r="M495" s="6"/>
    </row>
    <row r="496" spans="1:13" x14ac:dyDescent="0.2">
      <c r="A496" s="9">
        <f t="shared" si="70"/>
        <v>2.8777760613553078</v>
      </c>
      <c r="B496">
        <f t="shared" si="69"/>
        <v>84.719877578909504</v>
      </c>
      <c r="C496">
        <f t="shared" si="71"/>
        <v>1.058838548892503</v>
      </c>
      <c r="D496">
        <f t="shared" si="72"/>
        <v>7.1773888248364295E-2</v>
      </c>
      <c r="E496" t="b">
        <f t="shared" si="73"/>
        <v>0</v>
      </c>
      <c r="F496" t="b">
        <f t="shared" si="74"/>
        <v>0</v>
      </c>
      <c r="G496" t="b">
        <f t="shared" si="75"/>
        <v>0</v>
      </c>
      <c r="H496" s="5">
        <f t="shared" si="76"/>
        <v>8.4719065111387706E-4</v>
      </c>
      <c r="M496" s="6"/>
    </row>
    <row r="497" spans="1:13" x14ac:dyDescent="0.2">
      <c r="A497" s="9">
        <f t="shared" si="70"/>
        <v>2.88391204442856</v>
      </c>
      <c r="B497">
        <f t="shared" si="69"/>
        <v>82.793763604905905</v>
      </c>
      <c r="C497">
        <f t="shared" si="71"/>
        <v>1.0347657600321087</v>
      </c>
      <c r="D497">
        <f t="shared" si="72"/>
        <v>6.8547415539478948E-2</v>
      </c>
      <c r="E497" t="b">
        <f t="shared" si="73"/>
        <v>0</v>
      </c>
      <c r="F497" t="b">
        <f t="shared" si="74"/>
        <v>0</v>
      </c>
      <c r="G497" t="b">
        <f t="shared" si="75"/>
        <v>0</v>
      </c>
      <c r="H497" s="5">
        <f t="shared" si="76"/>
        <v>8.2792969608905676E-4</v>
      </c>
      <c r="M497" s="6"/>
    </row>
    <row r="498" spans="1:13" x14ac:dyDescent="0.2">
      <c r="A498" s="9">
        <f t="shared" si="70"/>
        <v>2.8900480275018121</v>
      </c>
      <c r="B498">
        <f t="shared" si="69"/>
        <v>80.864532431615473</v>
      </c>
      <c r="C498">
        <f t="shared" si="71"/>
        <v>1.0106540120647869</v>
      </c>
      <c r="D498">
        <f t="shared" si="72"/>
        <v>6.53900989537681E-2</v>
      </c>
      <c r="E498" t="b">
        <f t="shared" si="73"/>
        <v>0</v>
      </c>
      <c r="F498" t="b">
        <f t="shared" si="74"/>
        <v>0</v>
      </c>
      <c r="G498" t="b">
        <f t="shared" si="75"/>
        <v>0</v>
      </c>
      <c r="H498" s="5">
        <f t="shared" si="76"/>
        <v>8.0863756937030943E-4</v>
      </c>
      <c r="M498" s="6"/>
    </row>
    <row r="499" spans="1:13" x14ac:dyDescent="0.2">
      <c r="A499" s="9">
        <f t="shared" si="70"/>
        <v>2.8961840105750642</v>
      </c>
      <c r="B499">
        <f t="shared" si="69"/>
        <v>78.932256694920184</v>
      </c>
      <c r="C499">
        <f t="shared" si="71"/>
        <v>0.98650421280195177</v>
      </c>
      <c r="D499">
        <f t="shared" si="72"/>
        <v>6.2302413980782755E-2</v>
      </c>
      <c r="E499" t="b">
        <f t="shared" si="73"/>
        <v>0</v>
      </c>
      <c r="F499" t="b">
        <f t="shared" si="74"/>
        <v>0</v>
      </c>
      <c r="G499" t="b">
        <f t="shared" si="75"/>
        <v>0</v>
      </c>
      <c r="H499" s="5">
        <f t="shared" si="76"/>
        <v>7.8931499730948819E-4</v>
      </c>
      <c r="M499" s="6"/>
    </row>
    <row r="500" spans="1:13" x14ac:dyDescent="0.2">
      <c r="A500" s="9">
        <f t="shared" si="70"/>
        <v>2.9023199936483164</v>
      </c>
      <c r="B500">
        <f t="shared" si="69"/>
        <v>76.997009145330253</v>
      </c>
      <c r="C500">
        <f t="shared" si="71"/>
        <v>0.96231727148765411</v>
      </c>
      <c r="D500">
        <f t="shared" si="72"/>
        <v>5.9284825623604383E-2</v>
      </c>
      <c r="E500" t="b">
        <f t="shared" si="73"/>
        <v>0</v>
      </c>
      <c r="F500" t="b">
        <f t="shared" si="74"/>
        <v>0</v>
      </c>
      <c r="G500" t="b">
        <f t="shared" si="75"/>
        <v>0</v>
      </c>
      <c r="H500" s="5">
        <f t="shared" si="76"/>
        <v>7.6996270740471891E-4</v>
      </c>
      <c r="M500" s="6"/>
    </row>
    <row r="501" spans="1:13" x14ac:dyDescent="0.2">
      <c r="A501" s="9">
        <f t="shared" si="70"/>
        <v>2.9084559767215685</v>
      </c>
      <c r="B501">
        <f t="shared" si="69"/>
        <v>75.058862645245227</v>
      </c>
      <c r="C501">
        <f t="shared" si="71"/>
        <v>0.93809409876434979</v>
      </c>
      <c r="D501">
        <f t="shared" si="72"/>
        <v>5.6337788328815766E-2</v>
      </c>
      <c r="E501" t="b">
        <f t="shared" si="73"/>
        <v>0</v>
      </c>
      <c r="F501" t="b">
        <f t="shared" si="74"/>
        <v>0</v>
      </c>
      <c r="G501" t="b">
        <f t="shared" si="75"/>
        <v>0</v>
      </c>
      <c r="H501" s="5">
        <f t="shared" si="76"/>
        <v>7.5058142827300902E-4</v>
      </c>
      <c r="M501" s="6"/>
    </row>
    <row r="502" spans="1:13" x14ac:dyDescent="0.2">
      <c r="A502" s="9">
        <f t="shared" si="70"/>
        <v>2.9145919597948207</v>
      </c>
      <c r="B502">
        <f t="shared" si="69"/>
        <v>73.117890166210572</v>
      </c>
      <c r="C502">
        <f t="shared" si="71"/>
        <v>0.9138356066386133</v>
      </c>
      <c r="D502">
        <f t="shared" si="72"/>
        <v>5.346174591806168E-2</v>
      </c>
      <c r="E502" t="b">
        <f t="shared" si="73"/>
        <v>0</v>
      </c>
      <c r="F502" t="b">
        <f t="shared" si="74"/>
        <v>0</v>
      </c>
      <c r="G502" t="b">
        <f t="shared" si="75"/>
        <v>0</v>
      </c>
      <c r="H502" s="5">
        <f t="shared" si="76"/>
        <v>7.311718896228157E-4</v>
      </c>
      <c r="M502" s="6"/>
    </row>
    <row r="503" spans="1:13" x14ac:dyDescent="0.2">
      <c r="A503" s="9">
        <f t="shared" si="70"/>
        <v>2.9207279428680728</v>
      </c>
      <c r="B503">
        <f t="shared" si="69"/>
        <v>71.174164786170394</v>
      </c>
      <c r="C503">
        <f t="shared" si="71"/>
        <v>0.88954270844680083</v>
      </c>
      <c r="D503">
        <f t="shared" si="72"/>
        <v>5.0657131521209701E-2</v>
      </c>
      <c r="E503" t="b">
        <f t="shared" si="73"/>
        <v>0</v>
      </c>
      <c r="F503" t="b">
        <f t="shared" si="74"/>
        <v>0</v>
      </c>
      <c r="G503" t="b">
        <f t="shared" si="75"/>
        <v>0</v>
      </c>
      <c r="H503" s="5">
        <f t="shared" si="76"/>
        <v>7.1173482222657166E-4</v>
      </c>
      <c r="M503" s="6"/>
    </row>
    <row r="504" spans="1:13" x14ac:dyDescent="0.2">
      <c r="A504" s="9">
        <f t="shared" si="70"/>
        <v>2.9268639259413249</v>
      </c>
      <c r="B504">
        <f t="shared" si="69"/>
        <v>69.227759686715984</v>
      </c>
      <c r="C504">
        <f t="shared" si="71"/>
        <v>0.86521631882066263</v>
      </c>
      <c r="D504">
        <f t="shared" si="72"/>
        <v>4.7924367511121169E-2</v>
      </c>
      <c r="E504" t="b">
        <f t="shared" si="73"/>
        <v>0</v>
      </c>
      <c r="F504" t="b">
        <f t="shared" si="74"/>
        <v>0</v>
      </c>
      <c r="G504" t="b">
        <f t="shared" si="75"/>
        <v>0</v>
      </c>
      <c r="H504" s="5">
        <f t="shared" si="76"/>
        <v>6.9227095789317172E-4</v>
      </c>
      <c r="M504" s="6"/>
    </row>
    <row r="505" spans="1:13" x14ac:dyDescent="0.2">
      <c r="A505" s="9">
        <f t="shared" si="70"/>
        <v>2.9329999090145771</v>
      </c>
      <c r="B505">
        <f t="shared" si="69"/>
        <v>67.278748150330472</v>
      </c>
      <c r="C505">
        <f t="shared" si="71"/>
        <v>0.84085735365290704</v>
      </c>
      <c r="D505">
        <f t="shared" si="72"/>
        <v>4.5263865440042038E-2</v>
      </c>
      <c r="E505" t="b">
        <f t="shared" si="73"/>
        <v>0</v>
      </c>
      <c r="F505" t="b">
        <f t="shared" si="74"/>
        <v>0</v>
      </c>
      <c r="G505" t="b">
        <f t="shared" si="75"/>
        <v>0</v>
      </c>
      <c r="H505" s="5">
        <f t="shared" si="76"/>
        <v>6.7278102944041929E-4</v>
      </c>
      <c r="M505" s="6"/>
    </row>
    <row r="506" spans="1:13" x14ac:dyDescent="0.2">
      <c r="A506" s="9">
        <f t="shared" si="70"/>
        <v>2.9391358920878292</v>
      </c>
      <c r="B506">
        <f t="shared" si="69"/>
        <v>65.327203557629858</v>
      </c>
      <c r="C506">
        <f t="shared" si="71"/>
        <v>0.81646673006271742</v>
      </c>
      <c r="D506">
        <f t="shared" si="72"/>
        <v>4.26760259776236E-2</v>
      </c>
      <c r="E506" t="b">
        <f t="shared" si="73"/>
        <v>0</v>
      </c>
      <c r="F506" t="b">
        <f t="shared" si="74"/>
        <v>0</v>
      </c>
      <c r="G506" t="b">
        <f t="shared" si="75"/>
        <v>0</v>
      </c>
      <c r="H506" s="5">
        <f t="shared" si="76"/>
        <v>6.5326577066743697E-4</v>
      </c>
      <c r="M506" s="6"/>
    </row>
    <row r="507" spans="1:13" x14ac:dyDescent="0.2">
      <c r="A507" s="9">
        <f t="shared" si="70"/>
        <v>2.9452718751610814</v>
      </c>
      <c r="B507">
        <f t="shared" si="69"/>
        <v>63.373199384600085</v>
      </c>
      <c r="C507">
        <f t="shared" si="71"/>
        <v>0.79204536636122158</v>
      </c>
      <c r="D507">
        <f t="shared" si="72"/>
        <v>4.0161238850581767E-2</v>
      </c>
      <c r="E507" t="b">
        <f t="shared" si="73"/>
        <v>0</v>
      </c>
      <c r="F507" t="b">
        <f t="shared" si="74"/>
        <v>0</v>
      </c>
      <c r="G507" t="b">
        <f t="shared" si="75"/>
        <v>0</v>
      </c>
      <c r="H507" s="5">
        <f t="shared" si="76"/>
        <v>6.3372591632703792E-4</v>
      </c>
      <c r="M507" s="6"/>
    </row>
    <row r="508" spans="1:13" x14ac:dyDescent="0.2">
      <c r="A508" s="9">
        <f t="shared" si="70"/>
        <v>2.9514078582343335</v>
      </c>
      <c r="B508">
        <f t="shared" si="69"/>
        <v>61.416809199830737</v>
      </c>
      <c r="C508">
        <f t="shared" si="71"/>
        <v>0.76759418201691842</v>
      </c>
      <c r="D508">
        <f t="shared" si="72"/>
        <v>3.7719882784004607E-2</v>
      </c>
      <c r="E508" t="b">
        <f t="shared" si="73"/>
        <v>0</v>
      </c>
      <c r="F508" t="b">
        <f t="shared" si="74"/>
        <v>0</v>
      </c>
      <c r="G508" t="b">
        <f t="shared" si="75"/>
        <v>0</v>
      </c>
      <c r="H508" s="5">
        <f t="shared" si="76"/>
        <v>6.1416220209806281E-4</v>
      </c>
      <c r="M508" s="6"/>
    </row>
    <row r="509" spans="1:13" x14ac:dyDescent="0.2">
      <c r="A509" s="9">
        <f t="shared" si="70"/>
        <v>2.9575438413075856</v>
      </c>
      <c r="B509">
        <f t="shared" si="69"/>
        <v>59.458106661745155</v>
      </c>
      <c r="C509">
        <f t="shared" si="71"/>
        <v>0.74311409762105884</v>
      </c>
      <c r="D509">
        <f t="shared" si="72"/>
        <v>3.5352325444316615E-2</v>
      </c>
      <c r="E509" t="b">
        <f t="shared" si="73"/>
        <v>0</v>
      </c>
      <c r="F509" t="b">
        <f t="shared" si="74"/>
        <v>0</v>
      </c>
      <c r="G509" t="b">
        <f t="shared" si="75"/>
        <v>0</v>
      </c>
      <c r="H509" s="5">
        <f t="shared" si="76"/>
        <v>5.945753645576811E-4</v>
      </c>
      <c r="M509" s="6"/>
    </row>
    <row r="510" spans="1:13" x14ac:dyDescent="0.2">
      <c r="A510" s="9">
        <f t="shared" si="70"/>
        <v>2.9636798243808378</v>
      </c>
      <c r="B510">
        <f t="shared" si="69"/>
        <v>57.497165515827163</v>
      </c>
      <c r="C510">
        <f t="shared" si="71"/>
        <v>0.71860603485298546</v>
      </c>
      <c r="D510">
        <f t="shared" si="72"/>
        <v>3.305892338390836E-2</v>
      </c>
      <c r="E510" t="b">
        <f t="shared" si="73"/>
        <v>0</v>
      </c>
      <c r="F510" t="b">
        <f t="shared" si="74"/>
        <v>0</v>
      </c>
      <c r="G510" t="b">
        <f t="shared" si="75"/>
        <v>0</v>
      </c>
      <c r="H510" s="5">
        <f t="shared" si="76"/>
        <v>5.7496614115365875E-4</v>
      </c>
      <c r="M510" s="6"/>
    </row>
    <row r="511" spans="1:13" x14ac:dyDescent="0.2">
      <c r="A511" s="9">
        <f t="shared" si="70"/>
        <v>2.9698158074540899</v>
      </c>
      <c r="B511">
        <f t="shared" si="69"/>
        <v>55.534059591844539</v>
      </c>
      <c r="C511">
        <f t="shared" si="71"/>
        <v>0.69407091644543129</v>
      </c>
      <c r="D511">
        <f t="shared" si="72"/>
        <v>3.0840021987440028E-2</v>
      </c>
      <c r="E511" t="b">
        <f t="shared" si="73"/>
        <v>0</v>
      </c>
      <c r="F511" t="b">
        <f t="shared" si="74"/>
        <v>0</v>
      </c>
      <c r="G511" t="b">
        <f t="shared" si="75"/>
        <v>0</v>
      </c>
      <c r="H511" s="5">
        <f t="shared" si="76"/>
        <v>5.5533527017659345E-4</v>
      </c>
      <c r="M511" s="6"/>
    </row>
    <row r="512" spans="1:13" x14ac:dyDescent="0.2">
      <c r="A512" s="9">
        <f t="shared" si="70"/>
        <v>2.975951790527342</v>
      </c>
      <c r="B512">
        <f t="shared" si="69"/>
        <v>53.568862801069344</v>
      </c>
      <c r="C512">
        <f t="shared" si="71"/>
        <v>0.66950966614977903</v>
      </c>
      <c r="D512">
        <f t="shared" si="72"/>
        <v>2.8695955419826696E-2</v>
      </c>
      <c r="E512" t="b">
        <f t="shared" si="73"/>
        <v>0</v>
      </c>
      <c r="F512" t="b">
        <f t="shared" si="74"/>
        <v>0</v>
      </c>
      <c r="G512" t="b">
        <f t="shared" si="75"/>
        <v>0</v>
      </c>
      <c r="H512" s="5">
        <f t="shared" si="76"/>
        <v>5.3568349073211739E-4</v>
      </c>
      <c r="M512" s="6"/>
    </row>
    <row r="513" spans="1:13" x14ac:dyDescent="0.2">
      <c r="A513" s="9">
        <f t="shared" si="70"/>
        <v>2.9820877736005942</v>
      </c>
      <c r="B513">
        <f t="shared" si="69"/>
        <v>51.60164913349513</v>
      </c>
      <c r="C513">
        <f t="shared" si="71"/>
        <v>0.6449232087012815</v>
      </c>
      <c r="D513">
        <f t="shared" si="72"/>
        <v>2.6627046575913398E-2</v>
      </c>
      <c r="E513" t="b">
        <f t="shared" si="73"/>
        <v>0</v>
      </c>
      <c r="F513" t="b">
        <f t="shared" si="74"/>
        <v>0</v>
      </c>
      <c r="G513" t="b">
        <f t="shared" si="75"/>
        <v>0</v>
      </c>
      <c r="H513" s="5">
        <f t="shared" si="76"/>
        <v>5.1601154271307048E-4</v>
      </c>
      <c r="M513" s="6"/>
    </row>
    <row r="514" spans="1:13" x14ac:dyDescent="0.2">
      <c r="A514" s="9">
        <f t="shared" si="70"/>
        <v>2.9882237566738463</v>
      </c>
      <c r="B514">
        <f t="shared" si="69"/>
        <v>49.63249265505118</v>
      </c>
      <c r="C514">
        <f t="shared" si="71"/>
        <v>0.62031246978424481</v>
      </c>
      <c r="D514">
        <f t="shared" si="72"/>
        <v>2.4633607031847343E-2</v>
      </c>
      <c r="E514" t="b">
        <f t="shared" si="73"/>
        <v>0</v>
      </c>
      <c r="F514" t="b">
        <f t="shared" si="74"/>
        <v>0</v>
      </c>
      <c r="G514" t="b">
        <f t="shared" si="75"/>
        <v>0</v>
      </c>
      <c r="H514" s="5">
        <f t="shared" si="76"/>
        <v>4.963201667716429E-4</v>
      </c>
      <c r="M514" s="6"/>
    </row>
    <row r="515" spans="1:13" x14ac:dyDescent="0.2">
      <c r="A515" s="9">
        <f t="shared" si="70"/>
        <v>2.9943597397470985</v>
      </c>
      <c r="B515">
        <f t="shared" si="69"/>
        <v>47.66146750481397</v>
      </c>
      <c r="C515">
        <f t="shared" si="71"/>
        <v>0.59567837599717632</v>
      </c>
      <c r="D515">
        <f t="shared" si="72"/>
        <v>2.2715936998154801E-2</v>
      </c>
      <c r="E515" t="b">
        <f t="shared" si="73"/>
        <v>0</v>
      </c>
      <c r="F515" t="b">
        <f t="shared" si="74"/>
        <v>0</v>
      </c>
      <c r="G515" t="b">
        <f t="shared" si="75"/>
        <v>0</v>
      </c>
      <c r="H515" s="5">
        <f t="shared" si="76"/>
        <v>4.76610104291489E-4</v>
      </c>
      <c r="M515" s="6"/>
    </row>
    <row r="516" spans="1:13" x14ac:dyDescent="0.2">
      <c r="A516" s="9">
        <f t="shared" si="70"/>
        <v>3.0004957228203506</v>
      </c>
      <c r="B516">
        <f t="shared" si="69"/>
        <v>45.688647892215755</v>
      </c>
      <c r="C516">
        <f t="shared" si="71"/>
        <v>0.57102185481789913</v>
      </c>
      <c r="D516">
        <f t="shared" si="72"/>
        <v>2.0874325274529624E-2</v>
      </c>
      <c r="E516" t="b">
        <f t="shared" si="73"/>
        <v>0</v>
      </c>
      <c r="F516" t="b">
        <f t="shared" si="74"/>
        <v>0</v>
      </c>
      <c r="G516" t="b">
        <f t="shared" si="75"/>
        <v>0</v>
      </c>
      <c r="H516" s="5">
        <f t="shared" si="76"/>
        <v>4.5688209735981496E-4</v>
      </c>
      <c r="M516" s="6"/>
    </row>
    <row r="517" spans="1:13" x14ac:dyDescent="0.2">
      <c r="A517" s="9">
        <f t="shared" si="70"/>
        <v>3.0066317058936027</v>
      </c>
      <c r="B517">
        <f t="shared" si="69"/>
        <v>43.714108094250641</v>
      </c>
      <c r="C517">
        <f t="shared" si="71"/>
        <v>0.54634383456863056</v>
      </c>
      <c r="D517">
        <f t="shared" si="72"/>
        <v>1.9109049206340222E-2</v>
      </c>
      <c r="E517" t="b">
        <f t="shared" si="73"/>
        <v>0</v>
      </c>
      <c r="F517" t="b">
        <f t="shared" si="74"/>
        <v>0</v>
      </c>
      <c r="G517" t="b">
        <f t="shared" si="75"/>
        <v>0</v>
      </c>
      <c r="H517" s="5">
        <f t="shared" si="76"/>
        <v>4.3713688873943835E-4</v>
      </c>
      <c r="M517" s="6"/>
    </row>
    <row r="518" spans="1:13" x14ac:dyDescent="0.2">
      <c r="A518" s="9">
        <f t="shared" si="70"/>
        <v>3.0127676889668549</v>
      </c>
      <c r="B518">
        <f t="shared" si="69"/>
        <v>41.737922452677957</v>
      </c>
      <c r="C518">
        <f t="shared" si="71"/>
        <v>0.52164524438103177</v>
      </c>
      <c r="D518">
        <f t="shared" si="72"/>
        <v>1.7420374642861544E-2</v>
      </c>
      <c r="E518" t="b">
        <f t="shared" si="73"/>
        <v>0</v>
      </c>
      <c r="F518" t="b">
        <f t="shared" si="74"/>
        <v>0</v>
      </c>
      <c r="G518" t="b">
        <f t="shared" si="75"/>
        <v>0</v>
      </c>
      <c r="H518" s="5">
        <f t="shared" si="76"/>
        <v>4.1737522184082332E-4</v>
      </c>
      <c r="M518" s="6"/>
    </row>
    <row r="519" spans="1:13" x14ac:dyDescent="0.2">
      <c r="A519" s="9">
        <f t="shared" si="70"/>
        <v>3.018903672040107</v>
      </c>
      <c r="B519">
        <f t="shared" si="69"/>
        <v>39.760165371223351</v>
      </c>
      <c r="C519">
        <f t="shared" si="71"/>
        <v>0.49692701416122592</v>
      </c>
      <c r="D519">
        <f t="shared" si="72"/>
        <v>1.5808555897238369E-2</v>
      </c>
      <c r="E519" t="b">
        <f t="shared" si="73"/>
        <v>0</v>
      </c>
      <c r="F519" t="b">
        <f t="shared" si="74"/>
        <v>0</v>
      </c>
      <c r="G519" t="b">
        <f t="shared" si="75"/>
        <v>0</v>
      </c>
      <c r="H519" s="5">
        <f t="shared" si="76"/>
        <v>3.9759784069409086E-4</v>
      </c>
      <c r="M519" s="6"/>
    </row>
    <row r="520" spans="1:13" x14ac:dyDescent="0.2">
      <c r="A520" s="9">
        <f t="shared" si="70"/>
        <v>3.0250396551133591</v>
      </c>
      <c r="B520">
        <f t="shared" si="69"/>
        <v>37.780911312777469</v>
      </c>
      <c r="C520">
        <f t="shared" si="71"/>
        <v>0.47219007455478629</v>
      </c>
      <c r="D520">
        <f t="shared" si="72"/>
        <v>1.4273835708185986E-2</v>
      </c>
      <c r="E520" t="b">
        <f t="shared" si="73"/>
        <v>0</v>
      </c>
      <c r="F520" t="b">
        <f t="shared" si="74"/>
        <v>0</v>
      </c>
      <c r="G520" t="b">
        <f t="shared" si="75"/>
        <v>0</v>
      </c>
      <c r="H520" s="5">
        <f t="shared" si="76"/>
        <v>3.7780548992100642E-4</v>
      </c>
      <c r="M520" s="6"/>
    </row>
    <row r="521" spans="1:13" x14ac:dyDescent="0.2">
      <c r="A521" s="9">
        <f t="shared" si="70"/>
        <v>3.0311756381866113</v>
      </c>
      <c r="B521">
        <f t="shared" si="69"/>
        <v>35.800234796592363</v>
      </c>
      <c r="C521">
        <f t="shared" si="71"/>
        <v>0.44743535691169817</v>
      </c>
      <c r="D521">
        <f t="shared" si="72"/>
        <v>1.2816445203433837E-2</v>
      </c>
      <c r="E521" t="b">
        <f t="shared" si="73"/>
        <v>0</v>
      </c>
      <c r="F521" t="b">
        <f t="shared" si="74"/>
        <v>0</v>
      </c>
      <c r="G521" t="b">
        <f t="shared" si="75"/>
        <v>0</v>
      </c>
      <c r="H521" s="5">
        <f t="shared" si="76"/>
        <v>3.5799891470694397E-4</v>
      </c>
      <c r="M521" s="6"/>
    </row>
    <row r="522" spans="1:13" x14ac:dyDescent="0.2">
      <c r="A522" s="9">
        <f t="shared" si="70"/>
        <v>3.0373116212598634</v>
      </c>
      <c r="B522">
        <f t="shared" si="69"/>
        <v>33.818210395475873</v>
      </c>
      <c r="C522">
        <f t="shared" si="71"/>
        <v>0.42266379325129266</v>
      </c>
      <c r="D522">
        <f t="shared" si="72"/>
        <v>1.1436603864917927E-2</v>
      </c>
      <c r="E522" t="b">
        <f t="shared" si="73"/>
        <v>0</v>
      </c>
      <c r="F522" t="b">
        <f t="shared" si="74"/>
        <v>0</v>
      </c>
      <c r="G522" t="b">
        <f t="shared" si="75"/>
        <v>0</v>
      </c>
      <c r="H522" s="5">
        <f t="shared" si="76"/>
        <v>3.3817886077283058E-4</v>
      </c>
      <c r="M522" s="6"/>
    </row>
    <row r="523" spans="1:13" x14ac:dyDescent="0.2">
      <c r="A523" s="9">
        <f t="shared" si="70"/>
        <v>3.0434476043331156</v>
      </c>
      <c r="B523">
        <f t="shared" si="69"/>
        <v>31.834912732983931</v>
      </c>
      <c r="C523">
        <f t="shared" si="71"/>
        <v>0.39787631622715636</v>
      </c>
      <c r="D523">
        <f t="shared" si="72"/>
        <v>1.0134519495726958E-2</v>
      </c>
      <c r="E523" t="b">
        <f t="shared" si="73"/>
        <v>0</v>
      </c>
      <c r="F523" t="b">
        <f t="shared" si="74"/>
        <v>0</v>
      </c>
      <c r="G523" t="b">
        <f t="shared" si="75"/>
        <v>0</v>
      </c>
      <c r="H523" s="5">
        <f t="shared" si="76"/>
        <v>3.1834607434706903E-4</v>
      </c>
      <c r="M523" s="6"/>
    </row>
    <row r="524" spans="1:13" x14ac:dyDescent="0.2">
      <c r="A524" s="9">
        <f t="shared" si="70"/>
        <v>3.0495835874063677</v>
      </c>
      <c r="B524">
        <f t="shared" si="69"/>
        <v>29.850416480610988</v>
      </c>
      <c r="C524">
        <f t="shared" si="71"/>
        <v>0.37307385909201679</v>
      </c>
      <c r="D524">
        <f t="shared" si="72"/>
        <v>8.9103881888073604E-3</v>
      </c>
      <c r="E524" t="b">
        <f t="shared" si="73"/>
        <v>0</v>
      </c>
      <c r="F524" t="b">
        <f t="shared" si="74"/>
        <v>0</v>
      </c>
      <c r="G524" t="b">
        <f t="shared" si="75"/>
        <v>0</v>
      </c>
      <c r="H524" s="5">
        <f t="shared" si="76"/>
        <v>2.9850130213744273E-4</v>
      </c>
      <c r="M524" s="6"/>
    </row>
    <row r="525" spans="1:13" x14ac:dyDescent="0.2">
      <c r="A525" s="9">
        <f t="shared" si="70"/>
        <v>3.0557195704796198</v>
      </c>
      <c r="B525">
        <f t="shared" si="69"/>
        <v>27.864796354978601</v>
      </c>
      <c r="C525">
        <f t="shared" si="71"/>
        <v>0.34825735566260507</v>
      </c>
      <c r="D525">
        <f t="shared" si="72"/>
        <v>7.7643942974318422E-3</v>
      </c>
      <c r="E525" t="b">
        <f t="shared" si="73"/>
        <v>0</v>
      </c>
      <c r="F525" t="b">
        <f t="shared" si="74"/>
        <v>0</v>
      </c>
      <c r="G525" t="b">
        <f t="shared" si="75"/>
        <v>0</v>
      </c>
      <c r="H525" s="5">
        <f t="shared" si="76"/>
        <v>2.7864529130300206E-4</v>
      </c>
      <c r="M525" s="6"/>
    </row>
    <row r="526" spans="1:13" x14ac:dyDescent="0.2">
      <c r="A526" s="9">
        <f t="shared" si="70"/>
        <v>3.061855553552872</v>
      </c>
      <c r="B526">
        <f t="shared" si="69"/>
        <v>25.878127115022352</v>
      </c>
      <c r="C526">
        <f t="shared" si="71"/>
        <v>0.32342774028449794</v>
      </c>
      <c r="D526">
        <f t="shared" si="72"/>
        <v>6.6967104074359025E-3</v>
      </c>
      <c r="E526" t="b">
        <f t="shared" si="73"/>
        <v>0</v>
      </c>
      <c r="F526" t="b">
        <f t="shared" si="74"/>
        <v>0</v>
      </c>
      <c r="G526" t="b">
        <f t="shared" si="75"/>
        <v>0</v>
      </c>
      <c r="H526" s="5">
        <f t="shared" si="76"/>
        <v>2.5877878942593324E-4</v>
      </c>
      <c r="M526" s="6"/>
    </row>
    <row r="527" spans="1:13" x14ac:dyDescent="0.2">
      <c r="A527" s="9">
        <f t="shared" si="70"/>
        <v>3.0679915366261241</v>
      </c>
      <c r="B527">
        <f t="shared" si="69"/>
        <v>23.890483559177135</v>
      </c>
      <c r="C527">
        <f t="shared" si="71"/>
        <v>0.29858594779693881</v>
      </c>
      <c r="D527">
        <f t="shared" si="72"/>
        <v>5.7074973112265399E-3</v>
      </c>
      <c r="E527" t="b">
        <f t="shared" si="73"/>
        <v>0</v>
      </c>
      <c r="F527" t="b">
        <f t="shared" si="74"/>
        <v>0</v>
      </c>
      <c r="G527" t="b">
        <f t="shared" si="75"/>
        <v>0</v>
      </c>
      <c r="H527" s="5">
        <f t="shared" si="76"/>
        <v>2.3890254448341206E-4</v>
      </c>
      <c r="M527" s="6"/>
    </row>
    <row r="528" spans="1:13" x14ac:dyDescent="0.2">
      <c r="A528" s="9">
        <f t="shared" si="70"/>
        <v>3.0741275196993763</v>
      </c>
      <c r="B528">
        <f t="shared" si="69"/>
        <v>21.901940522561034</v>
      </c>
      <c r="C528">
        <f t="shared" si="71"/>
        <v>0.27373291349764178</v>
      </c>
      <c r="D528">
        <f t="shared" si="72"/>
        <v>4.7969039835670541E-3</v>
      </c>
      <c r="E528" t="b">
        <f t="shared" si="73"/>
        <v>0</v>
      </c>
      <c r="F528" t="b">
        <f t="shared" si="74"/>
        <v>0</v>
      </c>
      <c r="G528" t="b">
        <f t="shared" si="75"/>
        <v>0</v>
      </c>
      <c r="H528" s="5">
        <f t="shared" si="76"/>
        <v>2.190173048194427E-4</v>
      </c>
      <c r="M528" s="6"/>
    </row>
    <row r="529" spans="1:13" x14ac:dyDescent="0.2">
      <c r="A529" s="9">
        <f t="shared" si="70"/>
        <v>3.0802635027726284</v>
      </c>
      <c r="B529">
        <f t="shared" si="69"/>
        <v>19.912572874157714</v>
      </c>
      <c r="C529">
        <f t="shared" si="71"/>
        <v>0.24886957310757679</v>
      </c>
      <c r="D529">
        <f t="shared" si="72"/>
        <v>3.9650675591415248E-3</v>
      </c>
      <c r="E529" t="b">
        <f t="shared" si="73"/>
        <v>0</v>
      </c>
      <c r="F529" t="b">
        <f t="shared" si="74"/>
        <v>0</v>
      </c>
      <c r="G529" t="b">
        <f t="shared" si="75"/>
        <v>0</v>
      </c>
      <c r="H529" s="5">
        <f t="shared" si="76"/>
        <v>1.9912381911668176E-4</v>
      </c>
      <c r="M529" s="6"/>
    </row>
    <row r="530" spans="1:13" x14ac:dyDescent="0.2">
      <c r="A530" s="9">
        <f t="shared" si="70"/>
        <v>3.0863994858458805</v>
      </c>
      <c r="B530">
        <f t="shared" si="69"/>
        <v>17.922455513997626</v>
      </c>
      <c r="C530">
        <f t="shared" si="71"/>
        <v>0.22399686273573996</v>
      </c>
      <c r="D530">
        <f t="shared" si="72"/>
        <v>3.2121133119024517E-3</v>
      </c>
      <c r="E530" t="b">
        <f t="shared" si="73"/>
        <v>0</v>
      </c>
      <c r="F530" t="b">
        <f t="shared" si="74"/>
        <v>0</v>
      </c>
      <c r="G530" t="b">
        <f t="shared" si="75"/>
        <v>0</v>
      </c>
      <c r="H530" s="5">
        <f t="shared" si="76"/>
        <v>1.7922283636825085E-4</v>
      </c>
      <c r="M530" s="6"/>
    </row>
    <row r="531" spans="1:13" x14ac:dyDescent="0.2">
      <c r="A531" s="9">
        <f t="shared" si="70"/>
        <v>3.0925354689191327</v>
      </c>
      <c r="B531">
        <f t="shared" si="69"/>
        <v>15.931663370337985</v>
      </c>
      <c r="C531">
        <f t="shared" si="71"/>
        <v>0.19911571884390877</v>
      </c>
      <c r="D531">
        <f t="shared" si="72"/>
        <v>2.5381546362045794E-3</v>
      </c>
      <c r="E531" t="b">
        <f t="shared" si="73"/>
        <v>0</v>
      </c>
      <c r="F531" t="b">
        <f t="shared" si="74"/>
        <v>0</v>
      </c>
      <c r="G531" t="b">
        <f t="shared" si="75"/>
        <v>0</v>
      </c>
      <c r="H531" s="5">
        <f t="shared" si="76"/>
        <v>1.5931510584953651E-4</v>
      </c>
      <c r="M531" s="6"/>
    </row>
    <row r="532" spans="1:13" x14ac:dyDescent="0.2">
      <c r="A532" s="9">
        <f t="shared" si="70"/>
        <v>3.0986714519923848</v>
      </c>
      <c r="B532">
        <f t="shared" si="69"/>
        <v>13.940271396841732</v>
      </c>
      <c r="C532">
        <f t="shared" si="71"/>
        <v>0.17422707821138422</v>
      </c>
      <c r="D532">
        <f t="shared" si="72"/>
        <v>1.9432930297277962E-3</v>
      </c>
      <c r="E532" t="b">
        <f t="shared" si="73"/>
        <v>0</v>
      </c>
      <c r="F532" t="b">
        <f t="shared" si="74"/>
        <v>0</v>
      </c>
      <c r="G532" t="b">
        <f t="shared" si="75"/>
        <v>0</v>
      </c>
      <c r="H532" s="5">
        <f t="shared" si="76"/>
        <v>1.3940137708997997E-4</v>
      </c>
      <c r="M532" s="6"/>
    </row>
    <row r="533" spans="1:13" x14ac:dyDescent="0.2">
      <c r="A533" s="9">
        <f t="shared" si="70"/>
        <v>3.1048074350656369</v>
      </c>
      <c r="B533">
        <f t="shared" si="69"/>
        <v>11.948354569755498</v>
      </c>
      <c r="C533">
        <f t="shared" si="71"/>
        <v>0.14933187789972094</v>
      </c>
      <c r="D533">
        <f t="shared" si="72"/>
        <v>1.4276180781916546E-3</v>
      </c>
      <c r="E533" t="b">
        <f t="shared" si="73"/>
        <v>0</v>
      </c>
      <c r="F533" t="b">
        <f t="shared" si="74"/>
        <v>0</v>
      </c>
      <c r="G533" t="b">
        <f t="shared" si="75"/>
        <v>0</v>
      </c>
      <c r="H533" s="5">
        <f t="shared" si="76"/>
        <v>1.1948239984485733E-4</v>
      </c>
      <c r="M533" s="6"/>
    </row>
    <row r="534" spans="1:13" x14ac:dyDescent="0.2">
      <c r="A534" s="9">
        <f t="shared" si="70"/>
        <v>3.1109434181388891</v>
      </c>
      <c r="B534">
        <f t="shared" si="69"/>
        <v>9.9559878850867385</v>
      </c>
      <c r="C534">
        <f t="shared" si="71"/>
        <v>0.12443105521744635</v>
      </c>
      <c r="D534">
        <f t="shared" si="72"/>
        <v>9.9120744186383006E-4</v>
      </c>
      <c r="E534" t="b">
        <f t="shared" si="73"/>
        <v>0</v>
      </c>
      <c r="F534" t="b">
        <f t="shared" si="74"/>
        <v>0</v>
      </c>
      <c r="G534" t="b">
        <f t="shared" si="75"/>
        <v>0</v>
      </c>
      <c r="H534" s="5">
        <f t="shared" si="76"/>
        <v>9.9558924067050985E-5</v>
      </c>
      <c r="M534" s="6"/>
    </row>
    <row r="535" spans="1:13" x14ac:dyDescent="0.2">
      <c r="A535" s="9">
        <f t="shared" si="70"/>
        <v>3.1170794012121412</v>
      </c>
      <c r="B535">
        <f t="shared" si="69"/>
        <v>7.963246355780127</v>
      </c>
      <c r="C535">
        <f t="shared" si="71"/>
        <v>9.9525547684771273E-2</v>
      </c>
      <c r="D535">
        <f t="shared" si="72"/>
        <v>6.3412684386454144E-4</v>
      </c>
      <c r="E535" t="b">
        <f t="shared" si="73"/>
        <v>0</v>
      </c>
      <c r="F535" t="b">
        <f t="shared" si="74"/>
        <v>0</v>
      </c>
      <c r="G535" t="b">
        <f t="shared" si="75"/>
        <v>0</v>
      </c>
      <c r="H535" s="5">
        <f t="shared" si="76"/>
        <v>7.963169987881389E-5</v>
      </c>
      <c r="M535" s="6"/>
    </row>
    <row r="536" spans="1:13" x14ac:dyDescent="0.2">
      <c r="A536" s="9">
        <f t="shared" si="70"/>
        <v>3.1232153842853934</v>
      </c>
      <c r="B536">
        <f t="shared" si="69"/>
        <v>5.9702050088933012</v>
      </c>
      <c r="C536">
        <f t="shared" si="71"/>
        <v>7.4616292998291936E-2</v>
      </c>
      <c r="D536">
        <f t="shared" si="72"/>
        <v>3.5643006026869745E-4</v>
      </c>
      <c r="E536" t="b">
        <f t="shared" si="73"/>
        <v>0</v>
      </c>
      <c r="F536" t="b">
        <f t="shared" si="74"/>
        <v>0</v>
      </c>
      <c r="G536" t="b">
        <f t="shared" si="75"/>
        <v>0</v>
      </c>
      <c r="H536" s="5">
        <f t="shared" si="76"/>
        <v>5.9701477543527274E-5</v>
      </c>
      <c r="M536" s="6"/>
    </row>
    <row r="537" spans="1:13" x14ac:dyDescent="0.2">
      <c r="A537" s="9">
        <f t="shared" si="70"/>
        <v>3.1293513673586455</v>
      </c>
      <c r="B537">
        <f t="shared" si="69"/>
        <v>3.9769388827720791</v>
      </c>
      <c r="C537">
        <f t="shared" si="71"/>
        <v>4.9704228995685516E-2</v>
      </c>
      <c r="D537">
        <f t="shared" si="72"/>
        <v>1.5815891200725944E-4</v>
      </c>
      <c r="E537" t="b">
        <f t="shared" si="73"/>
        <v>0</v>
      </c>
      <c r="F537" t="b">
        <f t="shared" si="74"/>
        <v>0</v>
      </c>
      <c r="G537" t="b">
        <f t="shared" si="75"/>
        <v>0</v>
      </c>
      <c r="H537" s="5">
        <f t="shared" si="76"/>
        <v>3.9769007437453151E-5</v>
      </c>
      <c r="M537" s="6"/>
    </row>
    <row r="538" spans="1:13" x14ac:dyDescent="0.2">
      <c r="A538" s="9">
        <f t="shared" si="70"/>
        <v>3.1354873504318976</v>
      </c>
      <c r="B538">
        <f t="shared" si="69"/>
        <v>1.9835230242252579</v>
      </c>
      <c r="C538">
        <f t="shared" si="71"/>
        <v>2.4790293620400378E-2</v>
      </c>
      <c r="D538">
        <f t="shared" si="72"/>
        <v>3.9343258569039876E-5</v>
      </c>
      <c r="E538" t="b">
        <f t="shared" si="73"/>
        <v>0</v>
      </c>
      <c r="F538" t="b">
        <f t="shared" si="74"/>
        <v>0</v>
      </c>
      <c r="G538" t="b">
        <f t="shared" si="75"/>
        <v>0</v>
      </c>
      <c r="H538" s="5">
        <f t="shared" si="76"/>
        <v>1.9835040021482441E-5</v>
      </c>
      <c r="M538" s="6"/>
    </row>
    <row r="539" spans="1:13" x14ac:dyDescent="0.2">
      <c r="A539" s="9">
        <f t="shared" si="70"/>
        <v>3.1416233335051498</v>
      </c>
      <c r="B539">
        <f t="shared" ref="B539:B602" si="77">$B$10*SIN(A539)</f>
        <v>-9.9675143009152305E-3</v>
      </c>
      <c r="C539">
        <f t="shared" si="71"/>
        <v>-1.2457511365754977E-4</v>
      </c>
      <c r="D539">
        <f t="shared" si="72"/>
        <v>9.9350388555017558E-10</v>
      </c>
      <c r="E539" t="b">
        <f t="shared" si="73"/>
        <v>0</v>
      </c>
      <c r="F539" t="b">
        <f t="shared" si="74"/>
        <v>0</v>
      </c>
      <c r="G539" t="b">
        <f t="shared" si="75"/>
        <v>0</v>
      </c>
      <c r="H539" s="5">
        <f t="shared" si="76"/>
        <v>-9.967418711994733E-8</v>
      </c>
      <c r="M539" s="6"/>
    </row>
    <row r="540" spans="1:13" x14ac:dyDescent="0.2">
      <c r="A540" s="9">
        <f t="shared" ref="A540:A603" si="78">+A539+$B$25</f>
        <v>3.1477593165784019</v>
      </c>
      <c r="B540">
        <f t="shared" si="77"/>
        <v>-2.0034576775484791</v>
      </c>
      <c r="C540">
        <f t="shared" ref="C540:C603" si="79">1.414*(SIN(A540)*$B$9/$B$8)</f>
        <v>-2.5039439157441255E-2</v>
      </c>
      <c r="D540">
        <f t="shared" ref="D540:D603" si="80">B540*H540</f>
        <v>4.0138041727922063E-5</v>
      </c>
      <c r="E540" t="b">
        <f t="shared" ref="E540:E603" si="81">AND((A540&gt;$A$17),A540&lt;($B$17))</f>
        <v>0</v>
      </c>
      <c r="F540" t="b">
        <f t="shared" ref="F540:F603" si="82">AND((A540&gt;($A$17+3.1416)),A540&lt;($B$17+3.1416))</f>
        <v>0</v>
      </c>
      <c r="G540" t="b">
        <f t="shared" ref="G540:G603" si="83">OR(E540=TRUE,F540=TRUE)</f>
        <v>0</v>
      </c>
      <c r="H540" s="5">
        <f t="shared" ref="H540:H603" si="84">IF(+G540=TRUE,C540,0)+(SIN(A540)*1.4142*$B$9/$B$7)</f>
        <v>-2.0034384642972229E-5</v>
      </c>
      <c r="M540" s="6"/>
    </row>
    <row r="541" spans="1:13" x14ac:dyDescent="0.2">
      <c r="A541" s="9">
        <f t="shared" si="78"/>
        <v>3.153895299651654</v>
      </c>
      <c r="B541">
        <f t="shared" si="77"/>
        <v>-3.9968724102736011</v>
      </c>
      <c r="C541">
        <f t="shared" si="79"/>
        <v>-4.9953360462080286E-2</v>
      </c>
      <c r="D541">
        <f t="shared" si="80"/>
        <v>1.5974835863126577E-4</v>
      </c>
      <c r="E541" t="b">
        <f t="shared" si="81"/>
        <v>0</v>
      </c>
      <c r="F541" t="b">
        <f t="shared" si="82"/>
        <v>0</v>
      </c>
      <c r="G541" t="b">
        <f t="shared" si="83"/>
        <v>0</v>
      </c>
      <c r="H541" s="5">
        <f t="shared" si="84"/>
        <v>-3.9968340800833918E-5</v>
      </c>
      <c r="M541" s="6"/>
    </row>
    <row r="542" spans="1:13" x14ac:dyDescent="0.2">
      <c r="A542" s="9">
        <f t="shared" si="78"/>
        <v>3.1600312827249062</v>
      </c>
      <c r="B542">
        <f t="shared" si="77"/>
        <v>-5.9901366600724231</v>
      </c>
      <c r="C542">
        <f t="shared" si="79"/>
        <v>-7.4865401014198557E-2</v>
      </c>
      <c r="D542">
        <f t="shared" si="80"/>
        <v>3.5881393098833784E-4</v>
      </c>
      <c r="E542" t="b">
        <f t="shared" si="81"/>
        <v>0</v>
      </c>
      <c r="F542" t="b">
        <f t="shared" si="82"/>
        <v>0</v>
      </c>
      <c r="G542" t="b">
        <f t="shared" si="83"/>
        <v>0</v>
      </c>
      <c r="H542" s="5">
        <f t="shared" si="84"/>
        <v>-5.9900792143863985E-5</v>
      </c>
      <c r="M542" s="6"/>
    </row>
    <row r="543" spans="1:13" x14ac:dyDescent="0.2">
      <c r="A543" s="9">
        <f t="shared" si="78"/>
        <v>3.1661672657981583</v>
      </c>
      <c r="B543">
        <f t="shared" si="77"/>
        <v>-7.9831753802067897</v>
      </c>
      <c r="C543">
        <f t="shared" si="79"/>
        <v>-9.9774622871230512E-2</v>
      </c>
      <c r="D543">
        <f t="shared" si="80"/>
        <v>6.3730477967064206E-4</v>
      </c>
      <c r="E543" t="b">
        <f t="shared" si="81"/>
        <v>0</v>
      </c>
      <c r="F543" t="b">
        <f t="shared" si="82"/>
        <v>0</v>
      </c>
      <c r="G543" t="b">
        <f t="shared" si="83"/>
        <v>0</v>
      </c>
      <c r="H543" s="5">
        <f t="shared" si="84"/>
        <v>-7.9830988211877901E-5</v>
      </c>
      <c r="M543" s="6"/>
    </row>
    <row r="544" spans="1:13" x14ac:dyDescent="0.2">
      <c r="A544" s="9">
        <f t="shared" si="78"/>
        <v>3.1723032488714105</v>
      </c>
      <c r="B544">
        <f t="shared" si="77"/>
        <v>-9.9759135324297805</v>
      </c>
      <c r="C544">
        <f t="shared" si="79"/>
        <v>-0.12468008819673505</v>
      </c>
      <c r="D544">
        <f t="shared" si="80"/>
        <v>9.9517896416160059E-4</v>
      </c>
      <c r="E544" t="b">
        <f t="shared" si="81"/>
        <v>0</v>
      </c>
      <c r="F544" t="b">
        <f t="shared" si="82"/>
        <v>0</v>
      </c>
      <c r="G544" t="b">
        <f t="shared" si="83"/>
        <v>0</v>
      </c>
      <c r="H544" s="5">
        <f t="shared" si="84"/>
        <v>-9.9758178629602676E-5</v>
      </c>
      <c r="M544" s="6"/>
    </row>
    <row r="545" spans="1:13" x14ac:dyDescent="0.2">
      <c r="A545" s="9">
        <f t="shared" si="78"/>
        <v>3.1784392319446626</v>
      </c>
      <c r="B545">
        <f t="shared" si="77"/>
        <v>-11.968276089810908</v>
      </c>
      <c r="C545">
        <f t="shared" si="79"/>
        <v>-0.14958085929570511</v>
      </c>
      <c r="D545">
        <f t="shared" si="80"/>
        <v>1.432382588872764E-3</v>
      </c>
      <c r="E545" t="b">
        <f t="shared" si="81"/>
        <v>0</v>
      </c>
      <c r="F545" t="b">
        <f t="shared" si="82"/>
        <v>0</v>
      </c>
      <c r="G545" t="b">
        <f t="shared" si="83"/>
        <v>0</v>
      </c>
      <c r="H545" s="5">
        <f t="shared" si="84"/>
        <v>-1.1968161313492851E-4</v>
      </c>
      <c r="M545" s="6"/>
    </row>
    <row r="546" spans="1:13" x14ac:dyDescent="0.2">
      <c r="A546" s="9">
        <f t="shared" si="78"/>
        <v>3.1845752150179147</v>
      </c>
      <c r="B546">
        <f t="shared" si="77"/>
        <v>-13.960188039560892</v>
      </c>
      <c r="C546">
        <f t="shared" si="79"/>
        <v>-0.17447599864987193</v>
      </c>
      <c r="D546">
        <f t="shared" si="80"/>
        <v>1.948849811260447E-3</v>
      </c>
      <c r="E546" t="b">
        <f t="shared" si="81"/>
        <v>0</v>
      </c>
      <c r="F546" t="b">
        <f t="shared" si="82"/>
        <v>0</v>
      </c>
      <c r="G546" t="b">
        <f t="shared" si="83"/>
        <v>0</v>
      </c>
      <c r="H546" s="5">
        <f t="shared" si="84"/>
        <v>-1.3960054160715637E-4</v>
      </c>
      <c r="M546" s="6"/>
    </row>
    <row r="547" spans="1:13" x14ac:dyDescent="0.2">
      <c r="A547" s="9">
        <f t="shared" si="78"/>
        <v>3.1907111980911669</v>
      </c>
      <c r="B547">
        <f t="shared" si="77"/>
        <v>-15.951574385855903</v>
      </c>
      <c r="C547">
        <f t="shared" si="79"/>
        <v>-0.19936456895300309</v>
      </c>
      <c r="D547">
        <f t="shared" si="80"/>
        <v>2.5445028517415676E-3</v>
      </c>
      <c r="E547" t="b">
        <f t="shared" si="81"/>
        <v>0</v>
      </c>
      <c r="F547" t="b">
        <f t="shared" si="82"/>
        <v>0</v>
      </c>
      <c r="G547" t="b">
        <f t="shared" si="83"/>
        <v>0</v>
      </c>
      <c r="H547" s="5">
        <f t="shared" si="84"/>
        <v>-1.5951421409524016E-4</v>
      </c>
      <c r="M547" s="6"/>
    </row>
    <row r="548" spans="1:13" x14ac:dyDescent="0.2">
      <c r="A548" s="9">
        <f t="shared" si="78"/>
        <v>3.196847181164419</v>
      </c>
      <c r="B548">
        <f t="shared" si="77"/>
        <v>-17.94236015266118</v>
      </c>
      <c r="C548">
        <f t="shared" si="79"/>
        <v>-0.22424563314619195</v>
      </c>
      <c r="D548">
        <f t="shared" si="80"/>
        <v>3.2192520054071952E-3</v>
      </c>
      <c r="E548" t="b">
        <f t="shared" si="81"/>
        <v>0</v>
      </c>
      <c r="F548" t="b">
        <f t="shared" si="82"/>
        <v>0</v>
      </c>
      <c r="G548" t="b">
        <f t="shared" si="83"/>
        <v>0</v>
      </c>
      <c r="H548" s="5">
        <f t="shared" si="84"/>
        <v>-1.7942188084602243E-4</v>
      </c>
      <c r="M548" s="6"/>
    </row>
    <row r="549" spans="1:13" x14ac:dyDescent="0.2">
      <c r="A549" s="9">
        <f t="shared" si="78"/>
        <v>3.2029831642376712</v>
      </c>
      <c r="B549">
        <f t="shared" si="77"/>
        <v>-19.932470386553877</v>
      </c>
      <c r="C549">
        <f t="shared" si="79"/>
        <v>-0.2491182544531382</v>
      </c>
      <c r="D549">
        <f t="shared" si="80"/>
        <v>3.9729956555320436E-3</v>
      </c>
      <c r="E549" t="b">
        <f t="shared" si="81"/>
        <v>0</v>
      </c>
      <c r="F549" t="b">
        <f t="shared" si="82"/>
        <v>0</v>
      </c>
      <c r="G549" t="b">
        <f t="shared" si="83"/>
        <v>0</v>
      </c>
      <c r="H549" s="5">
        <f t="shared" si="84"/>
        <v>-1.9932279233246284E-4</v>
      </c>
      <c r="M549" s="6"/>
    </row>
    <row r="550" spans="1:13" x14ac:dyDescent="0.2">
      <c r="A550" s="9">
        <f t="shared" si="78"/>
        <v>3.2091191473109233</v>
      </c>
      <c r="B550">
        <f t="shared" si="77"/>
        <v>-21.921830159545078</v>
      </c>
      <c r="C550">
        <f t="shared" si="79"/>
        <v>-0.27398149641541764</v>
      </c>
      <c r="D550">
        <f t="shared" si="80"/>
        <v>4.8056202888778739E-3</v>
      </c>
      <c r="E550" t="b">
        <f t="shared" si="81"/>
        <v>0</v>
      </c>
      <c r="F550" t="b">
        <f t="shared" si="82"/>
        <v>0</v>
      </c>
      <c r="G550" t="b">
        <f t="shared" si="83"/>
        <v>0</v>
      </c>
      <c r="H550" s="5">
        <f t="shared" si="84"/>
        <v>-2.1921619928185778E-4</v>
      </c>
      <c r="M550" s="6"/>
    </row>
    <row r="551" spans="1:13" x14ac:dyDescent="0.2">
      <c r="A551" s="9">
        <f t="shared" si="78"/>
        <v>3.2152551303841754</v>
      </c>
      <c r="B551">
        <f t="shared" si="77"/>
        <v>-23.910364571900843</v>
      </c>
      <c r="C551">
        <f t="shared" si="79"/>
        <v>-0.29883442292774004</v>
      </c>
      <c r="D551">
        <f t="shared" si="80"/>
        <v>5.717000512788506E-3</v>
      </c>
      <c r="E551" t="b">
        <f t="shared" si="81"/>
        <v>0</v>
      </c>
      <c r="F551" t="b">
        <f t="shared" si="82"/>
        <v>0</v>
      </c>
      <c r="G551" t="b">
        <f t="shared" si="83"/>
        <v>0</v>
      </c>
      <c r="H551" s="5">
        <f t="shared" si="84"/>
        <v>-2.3910135270405089E-4</v>
      </c>
      <c r="M551" s="6"/>
    </row>
    <row r="552" spans="1:13" x14ac:dyDescent="0.2">
      <c r="A552" s="9">
        <f t="shared" si="78"/>
        <v>3.2213911134574276</v>
      </c>
      <c r="B552">
        <f t="shared" si="77"/>
        <v>-25.897998754962206</v>
      </c>
      <c r="C552">
        <f t="shared" si="79"/>
        <v>-0.32367609827319349</v>
      </c>
      <c r="D552">
        <f t="shared" si="80"/>
        <v>6.7069990740738581E-3</v>
      </c>
      <c r="E552" t="b">
        <f t="shared" si="81"/>
        <v>0</v>
      </c>
      <c r="F552" t="b">
        <f t="shared" si="82"/>
        <v>0</v>
      </c>
      <c r="G552" t="b">
        <f t="shared" si="83"/>
        <v>0</v>
      </c>
      <c r="H552" s="5">
        <f t="shared" si="84"/>
        <v>-2.5897750391963234E-4</v>
      </c>
      <c r="M552" s="6"/>
    </row>
    <row r="553" spans="1:13" x14ac:dyDescent="0.2">
      <c r="A553" s="9">
        <f t="shared" si="78"/>
        <v>3.2275270965306797</v>
      </c>
      <c r="B553">
        <f t="shared" si="77"/>
        <v>-27.884657873963988</v>
      </c>
      <c r="C553">
        <f t="shared" si="79"/>
        <v>-0.34850558715847452</v>
      </c>
      <c r="D553">
        <f t="shared" si="80"/>
        <v>7.7754668796801811E-3</v>
      </c>
      <c r="E553" t="b">
        <f t="shared" si="81"/>
        <v>0</v>
      </c>
      <c r="F553" t="b">
        <f t="shared" si="82"/>
        <v>0</v>
      </c>
      <c r="G553" t="b">
        <f t="shared" si="83"/>
        <v>0</v>
      </c>
      <c r="H553" s="5">
        <f t="shared" si="84"/>
        <v>-2.7884390458812709E-4</v>
      </c>
      <c r="M553" s="6"/>
    </row>
    <row r="554" spans="1:13" x14ac:dyDescent="0.2">
      <c r="A554" s="9">
        <f t="shared" si="78"/>
        <v>3.2336630796039318</v>
      </c>
      <c r="B554">
        <f t="shared" si="77"/>
        <v>-29.87026713085233</v>
      </c>
      <c r="C554">
        <f t="shared" si="79"/>
        <v>-0.37332195474910196</v>
      </c>
      <c r="D554">
        <f t="shared" si="80"/>
        <v>8.9222430191433534E-3</v>
      </c>
      <c r="E554" t="b">
        <f t="shared" si="81"/>
        <v>0</v>
      </c>
      <c r="F554" t="b">
        <f t="shared" si="82"/>
        <v>0</v>
      </c>
      <c r="G554" t="b">
        <f t="shared" si="83"/>
        <v>0</v>
      </c>
      <c r="H554" s="5">
        <f t="shared" si="84"/>
        <v>-2.9869980673616971E-4</v>
      </c>
      <c r="M554" s="6"/>
    </row>
    <row r="555" spans="1:13" x14ac:dyDescent="0.2">
      <c r="A555" s="9">
        <f t="shared" si="78"/>
        <v>3.239799062677184</v>
      </c>
      <c r="B555">
        <f t="shared" si="77"/>
        <v>-31.854751767100868</v>
      </c>
      <c r="C555">
        <f t="shared" si="79"/>
        <v>-0.39812426670461359</v>
      </c>
      <c r="D555">
        <f t="shared" si="80"/>
        <v>1.0147154788821888E-2</v>
      </c>
      <c r="E555" t="b">
        <f t="shared" si="81"/>
        <v>0</v>
      </c>
      <c r="F555" t="b">
        <f t="shared" si="82"/>
        <v>0</v>
      </c>
      <c r="G555" t="b">
        <f t="shared" si="83"/>
        <v>0</v>
      </c>
      <c r="H555" s="5">
        <f t="shared" si="84"/>
        <v>-3.1854446278566594E-4</v>
      </c>
      <c r="M555" s="6"/>
    </row>
    <row r="556" spans="1:13" x14ac:dyDescent="0.2">
      <c r="A556" s="9">
        <f t="shared" si="78"/>
        <v>3.2459350457504361</v>
      </c>
      <c r="B556">
        <f t="shared" si="77"/>
        <v>-33.838037066525395</v>
      </c>
      <c r="C556">
        <f t="shared" si="79"/>
        <v>-0.42291158921374428</v>
      </c>
      <c r="D556">
        <f t="shared" si="80"/>
        <v>1.1450017717905971E-2</v>
      </c>
      <c r="E556" t="b">
        <f t="shared" si="81"/>
        <v>0</v>
      </c>
      <c r="F556" t="b">
        <f t="shared" si="82"/>
        <v>0</v>
      </c>
      <c r="G556" t="b">
        <f t="shared" si="83"/>
        <v>0</v>
      </c>
      <c r="H556" s="5">
        <f t="shared" si="84"/>
        <v>-3.38377125581939E-4</v>
      </c>
      <c r="M556" s="6"/>
    </row>
    <row r="557" spans="1:13" x14ac:dyDescent="0.2">
      <c r="A557" s="9">
        <f t="shared" si="78"/>
        <v>3.2520710288236883</v>
      </c>
      <c r="B557">
        <f t="shared" si="77"/>
        <v>-35.82004835809694</v>
      </c>
      <c r="C557">
        <f t="shared" si="79"/>
        <v>-0.44768298902958403</v>
      </c>
      <c r="D557">
        <f t="shared" si="80"/>
        <v>1.2830635596198618E-2</v>
      </c>
      <c r="E557" t="b">
        <f t="shared" si="81"/>
        <v>0</v>
      </c>
      <c r="F557" t="b">
        <f t="shared" si="82"/>
        <v>0</v>
      </c>
      <c r="G557" t="b">
        <f t="shared" si="83"/>
        <v>0</v>
      </c>
      <c r="H557" s="5">
        <f t="shared" si="84"/>
        <v>-3.5819704842186004E-4</v>
      </c>
      <c r="M557" s="6"/>
    </row>
    <row r="558" spans="1:13" x14ac:dyDescent="0.2">
      <c r="A558" s="9">
        <f t="shared" si="78"/>
        <v>3.2582070118969404</v>
      </c>
      <c r="B558">
        <f t="shared" si="77"/>
        <v>-37.800711018753134</v>
      </c>
      <c r="C558">
        <f t="shared" si="79"/>
        <v>-0.47243753350471512</v>
      </c>
      <c r="D558">
        <f t="shared" si="80"/>
        <v>1.428880050366481E-2</v>
      </c>
      <c r="E558" t="b">
        <f t="shared" si="81"/>
        <v>0</v>
      </c>
      <c r="F558" t="b">
        <f t="shared" si="82"/>
        <v>0</v>
      </c>
      <c r="G558" t="b">
        <f t="shared" si="83"/>
        <v>0</v>
      </c>
      <c r="H558" s="5">
        <f t="shared" si="84"/>
        <v>-3.7800348508196209E-4</v>
      </c>
      <c r="M558" s="6"/>
    </row>
    <row r="559" spans="1:13" x14ac:dyDescent="0.2">
      <c r="A559" s="9">
        <f t="shared" si="78"/>
        <v>3.2643429949701925</v>
      </c>
      <c r="B559">
        <f t="shared" si="77"/>
        <v>-39.779950476207802</v>
      </c>
      <c r="C559">
        <f t="shared" si="79"/>
        <v>-0.49717429062632595</v>
      </c>
      <c r="D559">
        <f t="shared" si="80"/>
        <v>1.582429284174407E-2</v>
      </c>
      <c r="E559" t="b">
        <f t="shared" si="81"/>
        <v>0</v>
      </c>
      <c r="F559" t="b">
        <f t="shared" si="82"/>
        <v>0</v>
      </c>
      <c r="G559" t="b">
        <f t="shared" si="83"/>
        <v>0</v>
      </c>
      <c r="H559" s="5">
        <f t="shared" si="84"/>
        <v>-3.9779568984653471E-4</v>
      </c>
      <c r="M559" s="6"/>
    </row>
    <row r="560" spans="1:13" x14ac:dyDescent="0.2">
      <c r="A560" s="9">
        <f t="shared" si="78"/>
        <v>3.2704789780434447</v>
      </c>
      <c r="B560">
        <f t="shared" si="77"/>
        <v>-41.757692211758624</v>
      </c>
      <c r="C560">
        <f t="shared" si="79"/>
        <v>-0.52189232905130223</v>
      </c>
      <c r="D560">
        <f t="shared" si="80"/>
        <v>1.743688136642187E-2</v>
      </c>
      <c r="E560" t="b">
        <f t="shared" si="81"/>
        <v>0</v>
      </c>
      <c r="F560" t="b">
        <f t="shared" si="82"/>
        <v>0</v>
      </c>
      <c r="G560" t="b">
        <f t="shared" si="83"/>
        <v>0</v>
      </c>
      <c r="H560" s="5">
        <f t="shared" si="84"/>
        <v>-4.1757291753570101E-4</v>
      </c>
      <c r="M560" s="6"/>
    </row>
    <row r="561" spans="1:13" x14ac:dyDescent="0.2">
      <c r="A561" s="9">
        <f t="shared" si="78"/>
        <v>3.2766149611166968</v>
      </c>
      <c r="B561">
        <f t="shared" si="77"/>
        <v>-43.733861763092733</v>
      </c>
      <c r="C561">
        <f t="shared" si="79"/>
        <v>-0.54659071814129134</v>
      </c>
      <c r="D561">
        <f t="shared" si="80"/>
        <v>1.9126323223054773E-2</v>
      </c>
      <c r="E561" t="b">
        <f t="shared" si="81"/>
        <v>0</v>
      </c>
      <c r="F561" t="b">
        <f t="shared" si="82"/>
        <v>0</v>
      </c>
      <c r="G561" t="b">
        <f t="shared" si="83"/>
        <v>0</v>
      </c>
      <c r="H561" s="5">
        <f t="shared" si="84"/>
        <v>-4.3733442353347337E-4</v>
      </c>
      <c r="M561" s="6"/>
    </row>
    <row r="562" spans="1:13" x14ac:dyDescent="0.2">
      <c r="A562" s="9">
        <f t="shared" si="78"/>
        <v>3.2827509441899489</v>
      </c>
      <c r="B562">
        <f t="shared" si="77"/>
        <v>-45.708384727090298</v>
      </c>
      <c r="C562">
        <f t="shared" si="79"/>
        <v>-0.57126852799774197</v>
      </c>
      <c r="D562">
        <f t="shared" si="80"/>
        <v>2.0892363982944223E-2</v>
      </c>
      <c r="E562" t="b">
        <f t="shared" si="81"/>
        <v>0</v>
      </c>
      <c r="F562" t="b">
        <f t="shared" si="82"/>
        <v>0</v>
      </c>
      <c r="G562" t="b">
        <f t="shared" si="83"/>
        <v>0</v>
      </c>
      <c r="H562" s="5">
        <f t="shared" si="84"/>
        <v>-4.5707946381578877E-4</v>
      </c>
      <c r="M562" s="6"/>
    </row>
    <row r="563" spans="1:13" x14ac:dyDescent="0.2">
      <c r="A563" s="9">
        <f t="shared" si="78"/>
        <v>3.2888869272632011</v>
      </c>
      <c r="B563">
        <f t="shared" si="77"/>
        <v>-47.681186762625742</v>
      </c>
      <c r="C563">
        <f t="shared" si="79"/>
        <v>-0.59592482949691394</v>
      </c>
      <c r="D563">
        <f t="shared" si="80"/>
        <v>2.2734737681653235E-2</v>
      </c>
      <c r="E563" t="b">
        <f t="shared" si="81"/>
        <v>0</v>
      </c>
      <c r="F563" t="b">
        <f t="shared" si="82"/>
        <v>0</v>
      </c>
      <c r="G563" t="b">
        <f t="shared" si="83"/>
        <v>0</v>
      </c>
      <c r="H563" s="5">
        <f t="shared" si="84"/>
        <v>-4.7680729497852082E-4</v>
      </c>
      <c r="M563" s="6"/>
    </row>
    <row r="564" spans="1:13" x14ac:dyDescent="0.2">
      <c r="A564" s="9">
        <f t="shared" si="78"/>
        <v>3.2950229103364532</v>
      </c>
      <c r="B564">
        <f t="shared" si="77"/>
        <v>-49.652193593366789</v>
      </c>
      <c r="C564">
        <f t="shared" si="79"/>
        <v>-0.62055869432486077</v>
      </c>
      <c r="D564">
        <f t="shared" si="80"/>
        <v>2.4653166859060546E-2</v>
      </c>
      <c r="E564" t="b">
        <f t="shared" si="81"/>
        <v>0</v>
      </c>
      <c r="F564" t="b">
        <f t="shared" si="82"/>
        <v>0</v>
      </c>
      <c r="G564" t="b">
        <f t="shared" si="83"/>
        <v>0</v>
      </c>
      <c r="H564" s="5">
        <f t="shared" si="84"/>
        <v>-4.9651717426546992E-4</v>
      </c>
      <c r="M564" s="6"/>
    </row>
    <row r="565" spans="1:13" x14ac:dyDescent="0.2">
      <c r="A565" s="9">
        <f t="shared" si="78"/>
        <v>3.3011588934097054</v>
      </c>
      <c r="B565">
        <f t="shared" si="77"/>
        <v>-51.621331010570877</v>
      </c>
      <c r="C565">
        <f t="shared" si="79"/>
        <v>-0.64516919501238013</v>
      </c>
      <c r="D565">
        <f t="shared" si="80"/>
        <v>2.6647362601145797E-2</v>
      </c>
      <c r="E565" t="b">
        <f t="shared" si="81"/>
        <v>0</v>
      </c>
      <c r="F565" t="b">
        <f t="shared" si="82"/>
        <v>0</v>
      </c>
      <c r="G565" t="b">
        <f t="shared" si="83"/>
        <v>0</v>
      </c>
      <c r="H565" s="5">
        <f t="shared" si="84"/>
        <v>-5.1620835959632699E-4</v>
      </c>
      <c r="M565" s="6"/>
    </row>
    <row r="566" spans="1:13" x14ac:dyDescent="0.2">
      <c r="A566" s="9">
        <f t="shared" si="78"/>
        <v>3.3072948764829575</v>
      </c>
      <c r="B566">
        <f t="shared" si="77"/>
        <v>-53.58852487587923</v>
      </c>
      <c r="C566">
        <f t="shared" si="79"/>
        <v>-0.66975540496993413</v>
      </c>
      <c r="D566">
        <f t="shared" si="80"/>
        <v>2.8717024583499871E-2</v>
      </c>
      <c r="E566" t="b">
        <f t="shared" si="81"/>
        <v>0</v>
      </c>
      <c r="F566" t="b">
        <f t="shared" si="82"/>
        <v>0</v>
      </c>
      <c r="G566" t="b">
        <f t="shared" si="83"/>
        <v>0</v>
      </c>
      <c r="H566" s="5">
        <f t="shared" si="84"/>
        <v>-5.3588010959461417E-4</v>
      </c>
      <c r="M566" s="6"/>
    </row>
    <row r="567" spans="1:13" x14ac:dyDescent="0.2">
      <c r="A567" s="9">
        <f t="shared" si="78"/>
        <v>3.3134308595562096</v>
      </c>
      <c r="B567">
        <f t="shared" si="77"/>
        <v>-55.553701124108088</v>
      </c>
      <c r="C567">
        <f t="shared" si="79"/>
        <v>-0.69431639852253402</v>
      </c>
      <c r="D567">
        <f t="shared" si="80"/>
        <v>3.0861841116553445E-2</v>
      </c>
      <c r="E567" t="b">
        <f t="shared" si="81"/>
        <v>0</v>
      </c>
      <c r="F567" t="b">
        <f t="shared" si="82"/>
        <v>0</v>
      </c>
      <c r="G567" t="b">
        <f t="shared" si="83"/>
        <v>0</v>
      </c>
      <c r="H567" s="5">
        <f t="shared" si="84"/>
        <v>-5.5553168361559691E-4</v>
      </c>
      <c r="M567" s="6"/>
    </row>
    <row r="568" spans="1:13" x14ac:dyDescent="0.2">
      <c r="A568" s="9">
        <f t="shared" si="78"/>
        <v>3.3195668426294618</v>
      </c>
      <c r="B568">
        <f t="shared" si="77"/>
        <v>-57.516785766037351</v>
      </c>
      <c r="C568">
        <f t="shared" si="79"/>
        <v>-0.71885125094459401</v>
      </c>
      <c r="D568">
        <f t="shared" si="80"/>
        <v>3.3081489192517272E-2</v>
      </c>
      <c r="E568" t="b">
        <f t="shared" si="81"/>
        <v>0</v>
      </c>
      <c r="F568" t="b">
        <f t="shared" si="82"/>
        <v>0</v>
      </c>
      <c r="G568" t="b">
        <f t="shared" si="83"/>
        <v>0</v>
      </c>
      <c r="H568" s="5">
        <f t="shared" si="84"/>
        <v>-5.7516234177416967E-4</v>
      </c>
      <c r="M568" s="6"/>
    </row>
    <row r="569" spans="1:13" x14ac:dyDescent="0.2">
      <c r="A569" s="9">
        <f t="shared" si="78"/>
        <v>3.3257028257027139</v>
      </c>
      <c r="B569">
        <f t="shared" si="77"/>
        <v>-59.477704891196232</v>
      </c>
      <c r="C569">
        <f t="shared" si="79"/>
        <v>-0.74335903849474594</v>
      </c>
      <c r="D569">
        <f t="shared" si="80"/>
        <v>3.5375634534026874E-2</v>
      </c>
      <c r="E569" t="b">
        <f t="shared" si="81"/>
        <v>0</v>
      </c>
      <c r="F569" t="b">
        <f t="shared" si="82"/>
        <v>0</v>
      </c>
      <c r="G569" t="b">
        <f t="shared" si="83"/>
        <v>0</v>
      </c>
      <c r="H569" s="5">
        <f t="shared" si="84"/>
        <v>-5.9477134497271263E-4</v>
      </c>
      <c r="M569" s="6"/>
    </row>
    <row r="570" spans="1:13" x14ac:dyDescent="0.2">
      <c r="A570" s="9">
        <f t="shared" si="78"/>
        <v>3.3318388087759661</v>
      </c>
      <c r="B570">
        <f t="shared" si="77"/>
        <v>-61.436384670646021</v>
      </c>
      <c r="C570">
        <f t="shared" si="79"/>
        <v>-0.76783883845061818</v>
      </c>
      <c r="D570">
        <f t="shared" si="80"/>
        <v>3.7743931644484467E-2</v>
      </c>
      <c r="E570" t="b">
        <f t="shared" si="81"/>
        <v>0</v>
      </c>
      <c r="F570" t="b">
        <f t="shared" si="82"/>
        <v>0</v>
      </c>
      <c r="G570" t="b">
        <f t="shared" si="83"/>
        <v>0</v>
      </c>
      <c r="H570" s="5">
        <f t="shared" si="84"/>
        <v>-6.1435795492891887E-4</v>
      </c>
      <c r="M570" s="6"/>
    </row>
    <row r="571" spans="1:13" x14ac:dyDescent="0.2">
      <c r="A571" s="9">
        <f t="shared" si="78"/>
        <v>3.3379747918492182</v>
      </c>
      <c r="B571">
        <f t="shared" si="77"/>
        <v>-63.39275135975975</v>
      </c>
      <c r="C571">
        <f t="shared" si="79"/>
        <v>-0.79228972914357754</v>
      </c>
      <c r="D571">
        <f t="shared" si="80"/>
        <v>4.0186023860090556E-2</v>
      </c>
      <c r="E571" t="b">
        <f t="shared" si="81"/>
        <v>0</v>
      </c>
      <c r="F571" t="b">
        <f t="shared" si="82"/>
        <v>0</v>
      </c>
      <c r="G571" t="b">
        <f t="shared" si="83"/>
        <v>0</v>
      </c>
      <c r="H571" s="5">
        <f t="shared" si="84"/>
        <v>-6.3392143420359123E-4</v>
      </c>
      <c r="M571" s="6"/>
    </row>
    <row r="572" spans="1:13" x14ac:dyDescent="0.2">
      <c r="A572" s="9">
        <f t="shared" si="78"/>
        <v>3.3441107749224703</v>
      </c>
      <c r="B572">
        <f t="shared" si="77"/>
        <v>-65.346731300998727</v>
      </c>
      <c r="C572">
        <f t="shared" si="79"/>
        <v>-0.81671078999342928</v>
      </c>
      <c r="D572">
        <f t="shared" si="80"/>
        <v>4.2701543403557154E-2</v>
      </c>
      <c r="E572" t="b">
        <f t="shared" si="81"/>
        <v>0</v>
      </c>
      <c r="F572" t="b">
        <f t="shared" si="82"/>
        <v>0</v>
      </c>
      <c r="G572" t="b">
        <f t="shared" si="83"/>
        <v>0</v>
      </c>
      <c r="H572" s="5">
        <f t="shared" si="84"/>
        <v>-6.5346104622840601E-4</v>
      </c>
      <c r="M572" s="6"/>
    </row>
    <row r="573" spans="1:13" x14ac:dyDescent="0.2">
      <c r="A573" s="9">
        <f t="shared" si="78"/>
        <v>3.3502467579957225</v>
      </c>
      <c r="B573">
        <f t="shared" si="77"/>
        <v>-67.298250926685697</v>
      </c>
      <c r="C573">
        <f t="shared" si="79"/>
        <v>-0.84110110154307716</v>
      </c>
      <c r="D573">
        <f t="shared" si="80"/>
        <v>4.5290111439494851E-2</v>
      </c>
      <c r="E573" t="b">
        <f t="shared" si="81"/>
        <v>0</v>
      </c>
      <c r="F573" t="b">
        <f t="shared" si="82"/>
        <v>0</v>
      </c>
      <c r="G573" t="b">
        <f t="shared" si="83"/>
        <v>0</v>
      </c>
      <c r="H573" s="5">
        <f t="shared" si="84"/>
        <v>-6.7297605533364635E-4</v>
      </c>
      <c r="M573" s="6"/>
    </row>
    <row r="574" spans="1:13" x14ac:dyDescent="0.2">
      <c r="A574" s="9">
        <f t="shared" si="78"/>
        <v>3.3563827410689746</v>
      </c>
      <c r="B574">
        <f t="shared" si="77"/>
        <v>-69.247236761774701</v>
      </c>
      <c r="C574">
        <f t="shared" si="79"/>
        <v>-0.86545974549314142</v>
      </c>
      <c r="D574">
        <f t="shared" si="80"/>
        <v>4.7951338131465029E-2</v>
      </c>
      <c r="E574" t="b">
        <f t="shared" si="81"/>
        <v>0</v>
      </c>
      <c r="F574" t="b">
        <f t="shared" si="82"/>
        <v>0</v>
      </c>
      <c r="G574" t="b">
        <f t="shared" si="83"/>
        <v>0</v>
      </c>
      <c r="H574" s="5">
        <f t="shared" si="84"/>
        <v>-6.9246572677589843E-4</v>
      </c>
      <c r="M574" s="6"/>
    </row>
    <row r="575" spans="1:13" x14ac:dyDescent="0.2">
      <c r="A575" s="9">
        <f t="shared" si="78"/>
        <v>3.3625187241422267</v>
      </c>
      <c r="B575">
        <f t="shared" si="77"/>
        <v>-71.193615426617427</v>
      </c>
      <c r="C575">
        <f t="shared" si="79"/>
        <v>-0.88978580473653235</v>
      </c>
      <c r="D575">
        <f t="shared" si="80"/>
        <v>5.0684822700689081E-2</v>
      </c>
      <c r="E575" t="b">
        <f t="shared" si="81"/>
        <v>0</v>
      </c>
      <c r="F575" t="b">
        <f t="shared" si="82"/>
        <v>0</v>
      </c>
      <c r="G575" t="b">
        <f t="shared" si="83"/>
        <v>0</v>
      </c>
      <c r="H575" s="5">
        <f t="shared" si="84"/>
        <v>-7.1192932676571662E-4</v>
      </c>
      <c r="M575" s="6"/>
    </row>
    <row r="576" spans="1:13" x14ac:dyDescent="0.2">
      <c r="A576" s="9">
        <f t="shared" si="78"/>
        <v>3.3686547072154789</v>
      </c>
      <c r="B576">
        <f t="shared" si="77"/>
        <v>-73.137313639725988</v>
      </c>
      <c r="C576">
        <f t="shared" si="79"/>
        <v>-0.91407836339298121</v>
      </c>
      <c r="D576">
        <f t="shared" si="80"/>
        <v>5.3490153486405345E-2</v>
      </c>
      <c r="E576" t="b">
        <f t="shared" si="81"/>
        <v>0</v>
      </c>
      <c r="F576" t="b">
        <f t="shared" si="82"/>
        <v>0</v>
      </c>
      <c r="G576" t="b">
        <f t="shared" si="83"/>
        <v>0</v>
      </c>
      <c r="H576" s="5">
        <f t="shared" si="84"/>
        <v>-7.3136612249524984E-4</v>
      </c>
      <c r="M576" s="6"/>
    </row>
    <row r="577" spans="1:13" x14ac:dyDescent="0.2">
      <c r="A577" s="9">
        <f t="shared" si="78"/>
        <v>3.374790690288731</v>
      </c>
      <c r="B577">
        <f t="shared" si="77"/>
        <v>-75.078258220531936</v>
      </c>
      <c r="C577">
        <f t="shared" si="79"/>
        <v>-0.93833650684352088</v>
      </c>
      <c r="D577">
        <f t="shared" si="80"/>
        <v>5.6366908007864841E-2</v>
      </c>
      <c r="E577" t="b">
        <f t="shared" si="81"/>
        <v>0</v>
      </c>
      <c r="F577" t="b">
        <f t="shared" si="82"/>
        <v>0</v>
      </c>
      <c r="G577" t="b">
        <f t="shared" si="83"/>
        <v>0</v>
      </c>
      <c r="H577" s="5">
        <f t="shared" si="84"/>
        <v>-7.507753821658315E-4</v>
      </c>
      <c r="M577" s="6"/>
    </row>
    <row r="578" spans="1:13" x14ac:dyDescent="0.2">
      <c r="A578" s="9">
        <f t="shared" si="78"/>
        <v>3.3809266733619832</v>
      </c>
      <c r="B578">
        <f t="shared" si="77"/>
        <v>-77.016376092141556</v>
      </c>
      <c r="C578">
        <f t="shared" si="79"/>
        <v>-0.96255932176492287</v>
      </c>
      <c r="D578">
        <f t="shared" si="80"/>
        <v>5.9314653027956681E-2</v>
      </c>
      <c r="E578" t="b">
        <f t="shared" si="81"/>
        <v>0</v>
      </c>
      <c r="F578" t="b">
        <f t="shared" si="82"/>
        <v>0</v>
      </c>
      <c r="G578" t="b">
        <f t="shared" si="83"/>
        <v>0</v>
      </c>
      <c r="H578" s="5">
        <f t="shared" si="84"/>
        <v>-7.7015637501553276E-4</v>
      </c>
      <c r="M578" s="6"/>
    </row>
    <row r="579" spans="1:13" x14ac:dyDescent="0.2">
      <c r="A579" s="9">
        <f t="shared" si="78"/>
        <v>3.3870626564352353</v>
      </c>
      <c r="B579">
        <f t="shared" si="77"/>
        <v>-78.951594284087236</v>
      </c>
      <c r="C579">
        <f t="shared" si="79"/>
        <v>-0.98674589616408437</v>
      </c>
      <c r="D579">
        <f t="shared" si="80"/>
        <v>6.2332944618453165E-2</v>
      </c>
      <c r="E579" t="b">
        <f t="shared" si="81"/>
        <v>0</v>
      </c>
      <c r="F579" t="b">
        <f t="shared" si="82"/>
        <v>0</v>
      </c>
      <c r="G579" t="b">
        <f t="shared" si="83"/>
        <v>0</v>
      </c>
      <c r="H579" s="5">
        <f t="shared" si="84"/>
        <v>-7.8950837134667494E-4</v>
      </c>
      <c r="M579" s="6"/>
    </row>
    <row r="580" spans="1:13" x14ac:dyDescent="0.2">
      <c r="A580" s="9">
        <f t="shared" si="78"/>
        <v>3.3931986395084874</v>
      </c>
      <c r="B580">
        <f t="shared" si="77"/>
        <v>-80.883839935074761</v>
      </c>
      <c r="C580">
        <f t="shared" si="79"/>
        <v>-1.0108953194123633</v>
      </c>
      <c r="D580">
        <f t="shared" si="80"/>
        <v>6.5421328226865097E-2</v>
      </c>
      <c r="E580" t="b">
        <f t="shared" si="81"/>
        <v>0</v>
      </c>
      <c r="F580" t="b">
        <f t="shared" si="82"/>
        <v>0</v>
      </c>
      <c r="G580" t="b">
        <f t="shared" si="83"/>
        <v>0</v>
      </c>
      <c r="H580" s="5">
        <f t="shared" si="84"/>
        <v>-8.0883064255330382E-4</v>
      </c>
      <c r="M580" s="6"/>
    </row>
    <row r="581" spans="1:13" x14ac:dyDescent="0.2">
      <c r="A581" s="9">
        <f t="shared" si="78"/>
        <v>3.3993346225817396</v>
      </c>
      <c r="B581">
        <f t="shared" si="77"/>
        <v>-82.813040295726623</v>
      </c>
      <c r="C581">
        <f t="shared" si="79"/>
        <v>-1.0350066822798663</v>
      </c>
      <c r="D581">
        <f t="shared" si="80"/>
        <v>6.8579338744897023E-2</v>
      </c>
      <c r="E581" t="b">
        <f t="shared" si="81"/>
        <v>0</v>
      </c>
      <c r="F581" t="b">
        <f t="shared" si="82"/>
        <v>0</v>
      </c>
      <c r="G581" t="b">
        <f t="shared" si="83"/>
        <v>0</v>
      </c>
      <c r="H581" s="5">
        <f t="shared" si="84"/>
        <v>-8.2812246114862052E-4</v>
      </c>
      <c r="M581" s="6"/>
    </row>
    <row r="582" spans="1:13" x14ac:dyDescent="0.2">
      <c r="A582" s="9">
        <f t="shared" si="78"/>
        <v>3.4054706056549917</v>
      </c>
      <c r="B582">
        <f t="shared" si="77"/>
        <v>-84.739122731320975</v>
      </c>
      <c r="C582">
        <f t="shared" si="79"/>
        <v>-1.0590790769696783</v>
      </c>
      <c r="D582">
        <f t="shared" si="80"/>
        <v>7.1806500578492222E-2</v>
      </c>
      <c r="E582" t="b">
        <f t="shared" si="81"/>
        <v>0</v>
      </c>
      <c r="F582" t="b">
        <f t="shared" si="82"/>
        <v>0</v>
      </c>
      <c r="G582" t="b">
        <f t="shared" si="83"/>
        <v>0</v>
      </c>
      <c r="H582" s="5">
        <f t="shared" si="84"/>
        <v>-8.4738310079237298E-4</v>
      </c>
      <c r="M582" s="6"/>
    </row>
    <row r="583" spans="1:13" x14ac:dyDescent="0.2">
      <c r="A583" s="9">
        <f t="shared" si="78"/>
        <v>3.4116065887282438</v>
      </c>
      <c r="B583">
        <f t="shared" si="77"/>
        <v>-86.662014724526401</v>
      </c>
      <c r="C583">
        <f t="shared" si="79"/>
        <v>-1.0831115971520435</v>
      </c>
      <c r="D583">
        <f t="shared" si="80"/>
        <v>7.5102327719456782E-2</v>
      </c>
      <c r="E583" t="b">
        <f t="shared" si="81"/>
        <v>0</v>
      </c>
      <c r="F583" t="b">
        <f t="shared" si="82"/>
        <v>0</v>
      </c>
      <c r="G583" t="b">
        <f t="shared" si="83"/>
        <v>0</v>
      </c>
      <c r="H583" s="5">
        <f t="shared" si="84"/>
        <v>-8.6661183631820077E-4</v>
      </c>
      <c r="M583" s="6"/>
    </row>
    <row r="584" spans="1:13" x14ac:dyDescent="0.2">
      <c r="A584" s="9">
        <f t="shared" si="78"/>
        <v>3.417742571801496</v>
      </c>
      <c r="B584">
        <f t="shared" si="77"/>
        <v>-88.581643878132212</v>
      </c>
      <c r="C584">
        <f t="shared" si="79"/>
        <v>-1.1071033379984883</v>
      </c>
      <c r="D584">
        <f t="shared" si="80"/>
        <v>7.8466323818652178E-2</v>
      </c>
      <c r="E584" t="b">
        <f t="shared" si="81"/>
        <v>0</v>
      </c>
      <c r="F584" t="b">
        <f t="shared" si="82"/>
        <v>0</v>
      </c>
      <c r="G584" t="b">
        <f t="shared" si="83"/>
        <v>0</v>
      </c>
      <c r="H584" s="5">
        <f t="shared" si="84"/>
        <v>-8.8580794376094034E-4</v>
      </c>
      <c r="M584" s="6"/>
    </row>
    <row r="585" spans="1:13" x14ac:dyDescent="0.2">
      <c r="A585" s="9">
        <f t="shared" si="78"/>
        <v>3.4238785548747481</v>
      </c>
      <c r="B585">
        <f t="shared" si="77"/>
        <v>-90.497937917774138</v>
      </c>
      <c r="C585">
        <f t="shared" si="79"/>
        <v>-1.1310533962158873</v>
      </c>
      <c r="D585">
        <f t="shared" si="80"/>
        <v>8.1897982260744934E-2</v>
      </c>
      <c r="E585" t="b">
        <f t="shared" si="81"/>
        <v>0</v>
      </c>
      <c r="F585" t="b">
        <f t="shared" si="82"/>
        <v>0</v>
      </c>
      <c r="G585" t="b">
        <f t="shared" si="83"/>
        <v>0</v>
      </c>
      <c r="H585" s="5">
        <f t="shared" si="84"/>
        <v>-9.0497070038387986E-4</v>
      </c>
      <c r="M585" s="6"/>
    </row>
    <row r="586" spans="1:13" x14ac:dyDescent="0.2">
      <c r="A586" s="9">
        <f t="shared" si="78"/>
        <v>3.4300145379480003</v>
      </c>
      <c r="B586">
        <f t="shared" si="77"/>
        <v>-92.410824694655517</v>
      </c>
      <c r="C586">
        <f t="shared" si="79"/>
        <v>-1.1549608700804737</v>
      </c>
      <c r="D586">
        <f t="shared" si="80"/>
        <v>8.539678624050262E-2</v>
      </c>
      <c r="E586" t="b">
        <f t="shared" si="81"/>
        <v>0</v>
      </c>
      <c r="F586" t="b">
        <f t="shared" si="82"/>
        <v>0</v>
      </c>
      <c r="G586" t="b">
        <f t="shared" si="83"/>
        <v>0</v>
      </c>
      <c r="H586" s="5">
        <f t="shared" si="84"/>
        <v>-9.2409938470597211E-4</v>
      </c>
      <c r="M586" s="6"/>
    </row>
    <row r="587" spans="1:13" x14ac:dyDescent="0.2">
      <c r="A587" s="9">
        <f t="shared" si="78"/>
        <v>3.4361505210212524</v>
      </c>
      <c r="B587">
        <f t="shared" si="77"/>
        <v>-94.320232188263759</v>
      </c>
      <c r="C587">
        <f t="shared" si="79"/>
        <v>-1.1788248594717887</v>
      </c>
      <c r="D587">
        <f t="shared" si="80"/>
        <v>8.8962208840624349E-2</v>
      </c>
      <c r="E587" t="b">
        <f t="shared" si="81"/>
        <v>0</v>
      </c>
      <c r="F587" t="b">
        <f t="shared" si="82"/>
        <v>0</v>
      </c>
      <c r="G587" t="b">
        <f t="shared" si="83"/>
        <v>0</v>
      </c>
      <c r="H587" s="5">
        <f t="shared" si="84"/>
        <v>-9.4319327652899788E-4</v>
      </c>
      <c r="M587" s="6"/>
    </row>
    <row r="588" spans="1:13" x14ac:dyDescent="0.2">
      <c r="A588" s="9">
        <f t="shared" si="78"/>
        <v>3.4422865040945045</v>
      </c>
      <c r="B588">
        <f t="shared" si="77"/>
        <v>-96.226088509081819</v>
      </c>
      <c r="C588">
        <f t="shared" si="79"/>
        <v>-1.2026444659065718</v>
      </c>
      <c r="D588">
        <f t="shared" si="80"/>
        <v>9.2593713111094045E-2</v>
      </c>
      <c r="E588" t="b">
        <f t="shared" si="81"/>
        <v>0</v>
      </c>
      <c r="F588" t="b">
        <f t="shared" si="82"/>
        <v>0</v>
      </c>
      <c r="G588" t="b">
        <f t="shared" si="83"/>
        <v>0</v>
      </c>
      <c r="H588" s="5">
        <f t="shared" si="84"/>
        <v>-9.6225165696468113E-4</v>
      </c>
      <c r="M588" s="6"/>
    </row>
    <row r="589" spans="1:13" x14ac:dyDescent="0.2">
      <c r="A589" s="9">
        <f t="shared" si="78"/>
        <v>3.4484224871677567</v>
      </c>
      <c r="B589">
        <f t="shared" si="77"/>
        <v>-98.128321901294996</v>
      </c>
      <c r="C589">
        <f t="shared" si="79"/>
        <v>-1.2264187925725873</v>
      </c>
      <c r="D589">
        <f t="shared" si="80"/>
        <v>9.6290752150044845E-2</v>
      </c>
      <c r="E589" t="b">
        <f t="shared" si="81"/>
        <v>0</v>
      </c>
      <c r="F589" t="b">
        <f t="shared" si="82"/>
        <v>0</v>
      </c>
      <c r="G589" t="b">
        <f t="shared" si="83"/>
        <v>0</v>
      </c>
      <c r="H589" s="5">
        <f t="shared" si="84"/>
        <v>-9.8127380846175561E-4</v>
      </c>
      <c r="M589" s="6"/>
    </row>
    <row r="590" spans="1:13" x14ac:dyDescent="0.2">
      <c r="A590" s="9">
        <f t="shared" si="78"/>
        <v>3.4545584702410088</v>
      </c>
      <c r="B590">
        <f t="shared" si="77"/>
        <v>-100.02686074549234</v>
      </c>
      <c r="C590">
        <f t="shared" si="79"/>
        <v>-1.2501469443623914</v>
      </c>
      <c r="D590">
        <f t="shared" si="80"/>
        <v>0.10005276918612195</v>
      </c>
      <c r="E590" t="b">
        <f t="shared" si="81"/>
        <v>0</v>
      </c>
      <c r="F590" t="b">
        <f t="shared" si="82"/>
        <v>0</v>
      </c>
      <c r="G590" t="b">
        <f t="shared" si="83"/>
        <v>0</v>
      </c>
      <c r="H590" s="5">
        <f t="shared" si="84"/>
        <v>-1.0002590148329811E-3</v>
      </c>
      <c r="M590" s="6"/>
    </row>
    <row r="591" spans="1:13" x14ac:dyDescent="0.2">
      <c r="A591" s="9">
        <f t="shared" si="78"/>
        <v>3.460694453314261</v>
      </c>
      <c r="B591">
        <f t="shared" si="77"/>
        <v>-101.92163356136339</v>
      </c>
      <c r="C591">
        <f t="shared" si="79"/>
        <v>-1.2738280279070318</v>
      </c>
      <c r="D591">
        <f t="shared" si="80"/>
        <v>0.10387919766233218</v>
      </c>
      <c r="E591" t="b">
        <f t="shared" si="81"/>
        <v>0</v>
      </c>
      <c r="F591" t="b">
        <f t="shared" si="82"/>
        <v>0</v>
      </c>
      <c r="G591" t="b">
        <f t="shared" si="83"/>
        <v>0</v>
      </c>
      <c r="H591" s="5">
        <f t="shared" si="84"/>
        <v>-1.0192065612821071E-3</v>
      </c>
      <c r="M591" s="6"/>
    </row>
    <row r="592" spans="1:13" x14ac:dyDescent="0.2">
      <c r="A592" s="9">
        <f t="shared" si="78"/>
        <v>3.4668304363875131</v>
      </c>
      <c r="B592">
        <f t="shared" si="77"/>
        <v>-103.81256901038923</v>
      </c>
      <c r="C592">
        <f t="shared" si="79"/>
        <v>-1.2974611516096839</v>
      </c>
      <c r="D592">
        <f t="shared" si="80"/>
        <v>0.10776946132136689</v>
      </c>
      <c r="E592" t="b">
        <f t="shared" si="81"/>
        <v>0</v>
      </c>
      <c r="F592" t="b">
        <f t="shared" si="82"/>
        <v>0</v>
      </c>
      <c r="G592" t="b">
        <f t="shared" si="83"/>
        <v>0</v>
      </c>
      <c r="H592" s="5">
        <f t="shared" si="84"/>
        <v>-1.0381157344307862E-3</v>
      </c>
      <c r="M592" s="6"/>
    </row>
    <row r="593" spans="1:13" x14ac:dyDescent="0.2">
      <c r="A593" s="9">
        <f t="shared" si="78"/>
        <v>3.4729664194607652</v>
      </c>
      <c r="B593">
        <f t="shared" si="77"/>
        <v>-105.69959589852846</v>
      </c>
      <c r="C593">
        <f t="shared" si="79"/>
        <v>-1.321045425679219</v>
      </c>
      <c r="D593">
        <f t="shared" si="80"/>
        <v>0.11172297429238598</v>
      </c>
      <c r="E593" t="b">
        <f t="shared" si="81"/>
        <v>0</v>
      </c>
      <c r="F593" t="b">
        <f t="shared" si="82"/>
        <v>0</v>
      </c>
      <c r="G593" t="b">
        <f t="shared" si="83"/>
        <v>0</v>
      </c>
      <c r="H593" s="5">
        <f t="shared" si="84"/>
        <v>-1.0569858223454323E-3</v>
      </c>
      <c r="M593" s="6"/>
    </row>
    <row r="594" spans="1:13" x14ac:dyDescent="0.2">
      <c r="A594" s="9">
        <f t="shared" si="78"/>
        <v>3.4791024025340174</v>
      </c>
      <c r="B594">
        <f t="shared" si="77"/>
        <v>-107.58264317889768</v>
      </c>
      <c r="C594">
        <f t="shared" si="79"/>
        <v>-1.3445799621637062</v>
      </c>
      <c r="D594">
        <f t="shared" si="80"/>
        <v>0.11573914117924954</v>
      </c>
      <c r="E594" t="b">
        <f t="shared" si="81"/>
        <v>0</v>
      </c>
      <c r="F594" t="b">
        <f t="shared" si="82"/>
        <v>0</v>
      </c>
      <c r="G594" t="b">
        <f t="shared" si="83"/>
        <v>0</v>
      </c>
      <c r="H594" s="5">
        <f t="shared" si="84"/>
        <v>-1.0758161145640243E-3</v>
      </c>
      <c r="M594" s="6"/>
    </row>
    <row r="595" spans="1:13" x14ac:dyDescent="0.2">
      <c r="A595" s="9">
        <f t="shared" si="78"/>
        <v>3.4852383856072695</v>
      </c>
      <c r="B595">
        <f t="shared" si="77"/>
        <v>-109.46163995444637</v>
      </c>
      <c r="C595">
        <f t="shared" si="79"/>
        <v>-1.3680638749838416</v>
      </c>
      <c r="D595">
        <f t="shared" si="80"/>
        <v>0.1198173571501841</v>
      </c>
      <c r="E595" t="b">
        <f t="shared" si="81"/>
        <v>0</v>
      </c>
      <c r="F595" t="b">
        <f t="shared" si="82"/>
        <v>0</v>
      </c>
      <c r="G595" t="b">
        <f t="shared" si="83"/>
        <v>0</v>
      </c>
      <c r="H595" s="5">
        <f t="shared" si="84"/>
        <v>-1.0946059021228567E-3</v>
      </c>
      <c r="M595" s="6"/>
    </row>
    <row r="596" spans="1:13" x14ac:dyDescent="0.2">
      <c r="A596" s="9">
        <f t="shared" si="78"/>
        <v>3.4913743686805216</v>
      </c>
      <c r="B596">
        <f t="shared" si="77"/>
        <v>-111.33651548062623</v>
      </c>
      <c r="C596">
        <f t="shared" si="79"/>
        <v>-1.3914962799663126</v>
      </c>
      <c r="D596">
        <f t="shared" si="80"/>
        <v>0.12395700802886983</v>
      </c>
      <c r="E596" t="b">
        <f t="shared" si="81"/>
        <v>0</v>
      </c>
      <c r="F596" t="b">
        <f t="shared" si="82"/>
        <v>0</v>
      </c>
      <c r="G596" t="b">
        <f t="shared" si="83"/>
        <v>0</v>
      </c>
      <c r="H596" s="5">
        <f t="shared" si="84"/>
        <v>-1.1133544775832301E-3</v>
      </c>
      <c r="M596" s="6"/>
    </row>
    <row r="597" spans="1:13" x14ac:dyDescent="0.2">
      <c r="A597" s="9">
        <f t="shared" si="78"/>
        <v>3.4975103517537738</v>
      </c>
      <c r="B597">
        <f t="shared" si="77"/>
        <v>-113.20719916805473</v>
      </c>
      <c r="C597">
        <f t="shared" si="79"/>
        <v>-1.4148762948770846</v>
      </c>
      <c r="D597">
        <f t="shared" si="80"/>
        <v>0.1281574703869352</v>
      </c>
      <c r="E597" t="b">
        <f t="shared" si="81"/>
        <v>0</v>
      </c>
      <c r="F597" t="b">
        <f t="shared" si="82"/>
        <v>0</v>
      </c>
      <c r="G597" t="b">
        <f t="shared" si="83"/>
        <v>0</v>
      </c>
      <c r="H597" s="5">
        <f t="shared" si="84"/>
        <v>-1.1320611350580892E-3</v>
      </c>
      <c r="M597" s="6"/>
    </row>
    <row r="598" spans="1:13" x14ac:dyDescent="0.2">
      <c r="A598" s="9">
        <f t="shared" si="78"/>
        <v>3.5036463348270259</v>
      </c>
      <c r="B598">
        <f t="shared" si="77"/>
        <v>-115.0736205851727</v>
      </c>
      <c r="C598">
        <f t="shared" si="79"/>
        <v>-1.4382030394546175</v>
      </c>
      <c r="D598">
        <f t="shared" si="80"/>
        <v>0.13241811163784453</v>
      </c>
      <c r="E598" t="b">
        <f t="shared" si="81"/>
        <v>0</v>
      </c>
      <c r="F598" t="b">
        <f t="shared" si="82"/>
        <v>0</v>
      </c>
      <c r="G598" t="b">
        <f t="shared" si="83"/>
        <v>0</v>
      </c>
      <c r="H598" s="5">
        <f t="shared" si="84"/>
        <v>-1.1507251702385967E-3</v>
      </c>
      <c r="M598" s="6"/>
    </row>
    <row r="599" spans="1:13" x14ac:dyDescent="0.2">
      <c r="A599" s="9">
        <f t="shared" si="78"/>
        <v>3.5097823179002781</v>
      </c>
      <c r="B599">
        <f t="shared" si="77"/>
        <v>-116.93570946089625</v>
      </c>
      <c r="C599">
        <f t="shared" si="79"/>
        <v>-1.4614756354430092</v>
      </c>
      <c r="D599">
        <f t="shared" si="80"/>
        <v>0.13673829013216537</v>
      </c>
      <c r="E599" t="b">
        <f t="shared" si="81"/>
        <v>0</v>
      </c>
      <c r="F599" t="b">
        <f t="shared" si="82"/>
        <v>0</v>
      </c>
      <c r="G599" t="b">
        <f t="shared" si="83"/>
        <v>0</v>
      </c>
      <c r="H599" s="5">
        <f t="shared" si="84"/>
        <v>-1.1693458804206526E-3</v>
      </c>
      <c r="M599" s="6"/>
    </row>
    <row r="600" spans="1:13" x14ac:dyDescent="0.2">
      <c r="A600" s="9">
        <f t="shared" si="78"/>
        <v>3.5159183009735302</v>
      </c>
      <c r="B600">
        <f t="shared" si="77"/>
        <v>-118.79339568726239</v>
      </c>
      <c r="C600">
        <f t="shared" si="79"/>
        <v>-1.484693206625062</v>
      </c>
      <c r="D600">
        <f t="shared" si="80"/>
        <v>0.14111735525420024</v>
      </c>
      <c r="E600" t="b">
        <f t="shared" si="81"/>
        <v>0</v>
      </c>
      <c r="F600" t="b">
        <f t="shared" si="82"/>
        <v>0</v>
      </c>
      <c r="G600" t="b">
        <f t="shared" si="83"/>
        <v>0</v>
      </c>
      <c r="H600" s="5">
        <f t="shared" si="84"/>
        <v>-1.1879225645313508E-3</v>
      </c>
      <c r="M600" s="6"/>
    </row>
    <row r="601" spans="1:13" x14ac:dyDescent="0.2">
      <c r="A601" s="9">
        <f t="shared" si="78"/>
        <v>3.5220542840467823</v>
      </c>
      <c r="B601">
        <f t="shared" si="77"/>
        <v>-120.64660932206857</v>
      </c>
      <c r="C601">
        <f t="shared" si="79"/>
        <v>-1.5078548788552688</v>
      </c>
      <c r="D601">
        <f t="shared" si="80"/>
        <v>0.1455546475199688</v>
      </c>
      <c r="E601" t="b">
        <f t="shared" si="81"/>
        <v>0</v>
      </c>
      <c r="F601" t="b">
        <f t="shared" si="82"/>
        <v>0</v>
      </c>
      <c r="G601" t="b">
        <f t="shared" si="83"/>
        <v>0</v>
      </c>
      <c r="H601" s="5">
        <f t="shared" si="84"/>
        <v>-1.2064545231553728E-3</v>
      </c>
      <c r="M601" s="6"/>
    </row>
    <row r="602" spans="1:13" x14ac:dyDescent="0.2">
      <c r="A602" s="9">
        <f t="shared" si="78"/>
        <v>3.5281902671200345</v>
      </c>
      <c r="B602">
        <f t="shared" si="77"/>
        <v>-122.49528059150617</v>
      </c>
      <c r="C602">
        <f t="shared" si="79"/>
        <v>-1.5309597800927308</v>
      </c>
      <c r="D602">
        <f t="shared" si="80"/>
        <v>0.15004949867652598</v>
      </c>
      <c r="E602" t="b">
        <f t="shared" si="81"/>
        <v>0</v>
      </c>
      <c r="F602" t="b">
        <f t="shared" si="82"/>
        <v>0</v>
      </c>
      <c r="G602" t="b">
        <f t="shared" si="83"/>
        <v>0</v>
      </c>
      <c r="H602" s="5">
        <f t="shared" si="84"/>
        <v>-1.224941058561324E-3</v>
      </c>
      <c r="M602" s="6"/>
    </row>
    <row r="603" spans="1:13" x14ac:dyDescent="0.2">
      <c r="A603" s="9">
        <f t="shared" si="78"/>
        <v>3.5343262501932866</v>
      </c>
      <c r="B603">
        <f t="shared" ref="B603:B666" si="85">$B$10*SIN(A603)</f>
        <v>-124.33933989278731</v>
      </c>
      <c r="C603">
        <f t="shared" si="79"/>
        <v>-1.5540070404339845</v>
      </c>
      <c r="D603">
        <f t="shared" si="80"/>
        <v>0.15460123180259996</v>
      </c>
      <c r="E603" t="b">
        <f t="shared" si="81"/>
        <v>0</v>
      </c>
      <c r="F603" t="b">
        <f t="shared" si="82"/>
        <v>0</v>
      </c>
      <c r="G603" t="b">
        <f t="shared" si="83"/>
        <v>0</v>
      </c>
      <c r="H603" s="5">
        <f t="shared" si="84"/>
        <v>-1.2433814747280004E-3</v>
      </c>
      <c r="M603" s="6"/>
    </row>
    <row r="604" spans="1:13" x14ac:dyDescent="0.2">
      <c r="A604" s="9">
        <f t="shared" ref="A604:A667" si="86">+A603+$B$25</f>
        <v>3.5404622332665387</v>
      </c>
      <c r="B604">
        <f t="shared" si="85"/>
        <v>-126.17871779676558</v>
      </c>
      <c r="C604">
        <f t="shared" ref="C604:C667" si="87">1.414*(SIN(A604)*$B$9/$B$8)</f>
        <v>-1.5769957921457565</v>
      </c>
      <c r="D604">
        <f t="shared" ref="D604:D667" si="88">B604*H604</f>
        <v>0.15920916141053651</v>
      </c>
      <c r="E604" t="b">
        <f t="shared" ref="E604:E667" si="89">AND((A604&gt;$A$17),A604&lt;($B$17))</f>
        <v>0</v>
      </c>
      <c r="F604" t="b">
        <f t="shared" ref="F604:F667" si="90">AND((A604&gt;($A$17+3.1416)),A604&lt;($B$17+3.1416))</f>
        <v>0</v>
      </c>
      <c r="G604" t="b">
        <f t="shared" ref="G604:G667" si="91">OR(E604=TRUE,F604=TRUE)</f>
        <v>0</v>
      </c>
      <c r="H604" s="5">
        <f t="shared" ref="H604:H667" si="92">IF(+G604=TRUE,C604,0)+(SIN(A604)*1.4142*$B$9/$B$7)</f>
        <v>-1.2617750773705962E-3</v>
      </c>
      <c r="M604" s="6"/>
    </row>
    <row r="605" spans="1:13" x14ac:dyDescent="0.2">
      <c r="A605" s="9">
        <f t="shared" si="86"/>
        <v>3.5465982163397909</v>
      </c>
      <c r="B605">
        <f t="shared" si="85"/>
        <v>-128.0133450505499</v>
      </c>
      <c r="C605">
        <f t="shared" si="87"/>
        <v>-1.5999251696976338</v>
      </c>
      <c r="D605">
        <f t="shared" si="88"/>
        <v>0.1638725935495324</v>
      </c>
      <c r="E605" t="b">
        <f t="shared" si="89"/>
        <v>0</v>
      </c>
      <c r="F605" t="b">
        <f t="shared" si="90"/>
        <v>0</v>
      </c>
      <c r="G605" t="b">
        <f t="shared" si="91"/>
        <v>0</v>
      </c>
      <c r="H605" s="5">
        <f t="shared" si="92"/>
        <v>-1.2801211739668424E-3</v>
      </c>
      <c r="M605" s="6"/>
    </row>
    <row r="606" spans="1:13" x14ac:dyDescent="0.2">
      <c r="A606" s="9">
        <f t="shared" si="86"/>
        <v>3.552734199413043</v>
      </c>
      <c r="B606">
        <f t="shared" si="85"/>
        <v>-129.84315258011202</v>
      </c>
      <c r="C606">
        <f t="shared" si="87"/>
        <v>-1.6227943097946498</v>
      </c>
      <c r="D606">
        <f t="shared" si="88"/>
        <v>0.16859082591014415</v>
      </c>
      <c r="E606" t="b">
        <f t="shared" si="89"/>
        <v>0</v>
      </c>
      <c r="F606" t="b">
        <f t="shared" si="90"/>
        <v>0</v>
      </c>
      <c r="G606" t="b">
        <f t="shared" si="91"/>
        <v>0</v>
      </c>
      <c r="H606" s="5">
        <f t="shared" si="92"/>
        <v>-1.2984190737830798E-3</v>
      </c>
      <c r="M606" s="6"/>
    </row>
    <row r="607" spans="1:13" x14ac:dyDescent="0.2">
      <c r="A607" s="9">
        <f t="shared" si="86"/>
        <v>3.5588701824862952</v>
      </c>
      <c r="B607">
        <f t="shared" si="85"/>
        <v>-131.66807149288712</v>
      </c>
      <c r="C607">
        <f t="shared" si="87"/>
        <v>-1.6456023514097891</v>
      </c>
      <c r="D607">
        <f t="shared" si="88"/>
        <v>0.17336314793005544</v>
      </c>
      <c r="E607" t="b">
        <f t="shared" si="89"/>
        <v>0</v>
      </c>
      <c r="F607" t="b">
        <f t="shared" si="90"/>
        <v>0</v>
      </c>
      <c r="G607" t="b">
        <f t="shared" si="91"/>
        <v>0</v>
      </c>
      <c r="H607" s="5">
        <f t="shared" si="92"/>
        <v>-1.3166680879002678E-3</v>
      </c>
      <c r="M607" s="6"/>
    </row>
    <row r="608" spans="1:13" x14ac:dyDescent="0.2">
      <c r="A608" s="9">
        <f t="shared" si="86"/>
        <v>3.5650061655595473</v>
      </c>
      <c r="B608">
        <f t="shared" si="85"/>
        <v>-133.48803308036761</v>
      </c>
      <c r="C608">
        <f t="shared" si="87"/>
        <v>-1.6683484358164036</v>
      </c>
      <c r="D608">
        <f t="shared" si="88"/>
        <v>0.178188840901087</v>
      </c>
      <c r="E608" t="b">
        <f t="shared" si="89"/>
        <v>0</v>
      </c>
      <c r="F608" t="b">
        <f t="shared" si="90"/>
        <v>0</v>
      </c>
      <c r="G608" t="b">
        <f t="shared" si="91"/>
        <v>0</v>
      </c>
      <c r="H608" s="5">
        <f t="shared" si="92"/>
        <v>-1.3348675292399199E-3</v>
      </c>
      <c r="M608" s="6"/>
    </row>
    <row r="609" spans="1:13" x14ac:dyDescent="0.2">
      <c r="A609" s="9">
        <f t="shared" si="86"/>
        <v>3.5711421486327994</v>
      </c>
      <c r="B609">
        <f t="shared" si="85"/>
        <v>-135.3029688206901</v>
      </c>
      <c r="C609">
        <f t="shared" si="87"/>
        <v>-1.6910317066205462</v>
      </c>
      <c r="D609">
        <f t="shared" si="88"/>
        <v>0.18306717807743367</v>
      </c>
      <c r="E609" t="b">
        <f t="shared" si="89"/>
        <v>0</v>
      </c>
      <c r="F609" t="b">
        <f t="shared" si="90"/>
        <v>0</v>
      </c>
      <c r="G609" t="b">
        <f t="shared" si="91"/>
        <v>0</v>
      </c>
      <c r="H609" s="5">
        <f t="shared" si="92"/>
        <v>-1.3530167125899726E-3</v>
      </c>
      <c r="M609" s="6"/>
    </row>
    <row r="610" spans="1:13" x14ac:dyDescent="0.2">
      <c r="A610" s="9">
        <f t="shared" si="86"/>
        <v>3.5772781317060516</v>
      </c>
      <c r="B610">
        <f t="shared" si="85"/>
        <v>-137.11281038121513</v>
      </c>
      <c r="C610">
        <f t="shared" si="87"/>
        <v>-1.7136513097932107</v>
      </c>
      <c r="D610">
        <f t="shared" si="88"/>
        <v>0.18799742478511178</v>
      </c>
      <c r="E610" t="b">
        <f t="shared" si="89"/>
        <v>0</v>
      </c>
      <c r="F610" t="b">
        <f t="shared" si="90"/>
        <v>0</v>
      </c>
      <c r="G610" t="b">
        <f t="shared" si="91"/>
        <v>0</v>
      </c>
      <c r="H610" s="5">
        <f t="shared" si="92"/>
        <v>-1.371114954630585E-3</v>
      </c>
      <c r="M610" s="6"/>
    </row>
    <row r="611" spans="1:13" x14ac:dyDescent="0.2">
      <c r="A611" s="9">
        <f t="shared" si="86"/>
        <v>3.5834141147793037</v>
      </c>
      <c r="B611">
        <f t="shared" si="85"/>
        <v>-138.9174896211</v>
      </c>
      <c r="C611">
        <f t="shared" si="87"/>
        <v>-1.7362063937024894</v>
      </c>
      <c r="D611">
        <f t="shared" si="88"/>
        <v>0.19297883853260042</v>
      </c>
      <c r="E611" t="b">
        <f t="shared" si="89"/>
        <v>0</v>
      </c>
      <c r="F611" t="b">
        <f t="shared" si="90"/>
        <v>0</v>
      </c>
      <c r="G611" t="b">
        <f t="shared" si="91"/>
        <v>0</v>
      </c>
      <c r="H611" s="5">
        <f t="shared" si="92"/>
        <v>-1.3891615739598645E-3</v>
      </c>
      <c r="M611" s="6"/>
    </row>
    <row r="612" spans="1:13" x14ac:dyDescent="0.2">
      <c r="A612" s="9">
        <f t="shared" si="86"/>
        <v>3.5895500978525559</v>
      </c>
      <c r="B612">
        <f t="shared" si="85"/>
        <v>-140.71693859386428</v>
      </c>
      <c r="C612">
        <f t="shared" si="87"/>
        <v>-1.7586961091456355</v>
      </c>
      <c r="D612">
        <f t="shared" si="88"/>
        <v>0.19801066912266035</v>
      </c>
      <c r="E612" t="b">
        <f t="shared" si="89"/>
        <v>0</v>
      </c>
      <c r="F612" t="b">
        <f t="shared" si="90"/>
        <v>0</v>
      </c>
      <c r="G612" t="b">
        <f t="shared" si="91"/>
        <v>0</v>
      </c>
      <c r="H612" s="5">
        <f t="shared" si="92"/>
        <v>-1.4071558911195234E-3</v>
      </c>
      <c r="M612" s="6"/>
    </row>
    <row r="613" spans="1:13" x14ac:dyDescent="0.2">
      <c r="A613" s="9">
        <f t="shared" si="86"/>
        <v>3.595686080925808</v>
      </c>
      <c r="B613">
        <f t="shared" si="85"/>
        <v>-142.511089549948</v>
      </c>
      <c r="C613">
        <f t="shared" si="87"/>
        <v>-1.7811196093810362</v>
      </c>
      <c r="D613">
        <f t="shared" si="88"/>
        <v>0.20309215876531292</v>
      </c>
      <c r="E613" t="b">
        <f t="shared" si="89"/>
        <v>0</v>
      </c>
      <c r="F613" t="b">
        <f t="shared" si="90"/>
        <v>0</v>
      </c>
      <c r="G613" t="b">
        <f t="shared" si="91"/>
        <v>0</v>
      </c>
      <c r="H613" s="5">
        <f t="shared" si="92"/>
        <v>-1.4250972286204589E-3</v>
      </c>
      <c r="M613" s="6"/>
    </row>
    <row r="614" spans="1:13" x14ac:dyDescent="0.2">
      <c r="A614" s="9">
        <f t="shared" si="86"/>
        <v>3.6018220639990601</v>
      </c>
      <c r="B614">
        <f t="shared" si="85"/>
        <v>-144.29987493926237</v>
      </c>
      <c r="C614">
        <f t="shared" si="87"/>
        <v>-1.8034760501600915</v>
      </c>
      <c r="D614">
        <f t="shared" si="88"/>
        <v>0.20822254219196276</v>
      </c>
      <c r="E614" t="b">
        <f t="shared" si="89"/>
        <v>0</v>
      </c>
      <c r="F614" t="b">
        <f t="shared" si="90"/>
        <v>0</v>
      </c>
      <c r="G614" t="b">
        <f t="shared" si="91"/>
        <v>0</v>
      </c>
      <c r="H614" s="5">
        <f t="shared" si="92"/>
        <v>-1.4429849109682613E-3</v>
      </c>
      <c r="M614" s="6"/>
    </row>
    <row r="615" spans="1:13" x14ac:dyDescent="0.2">
      <c r="A615" s="9">
        <f t="shared" si="86"/>
        <v>3.6079580470723123</v>
      </c>
      <c r="B615">
        <f t="shared" si="85"/>
        <v>-146.08322741373311</v>
      </c>
      <c r="C615">
        <f t="shared" si="87"/>
        <v>-1.8257645897590031</v>
      </c>
      <c r="D615">
        <f t="shared" si="88"/>
        <v>0.21340104677064647</v>
      </c>
      <c r="E615" t="b">
        <f t="shared" si="89"/>
        <v>0</v>
      </c>
      <c r="F615" t="b">
        <f t="shared" si="90"/>
        <v>0</v>
      </c>
      <c r="G615" t="b">
        <f t="shared" si="91"/>
        <v>0</v>
      </c>
      <c r="H615" s="5">
        <f t="shared" si="92"/>
        <v>-1.4608182646886462E-3</v>
      </c>
      <c r="M615" s="6"/>
    </row>
    <row r="616" spans="1:13" x14ac:dyDescent="0.2">
      <c r="A616" s="9">
        <f t="shared" si="86"/>
        <v>3.6140940301455644</v>
      </c>
      <c r="B616">
        <f t="shared" si="85"/>
        <v>-147.86107982983614</v>
      </c>
      <c r="C616">
        <f t="shared" si="87"/>
        <v>-1.8479843890104626</v>
      </c>
      <c r="D616">
        <f t="shared" si="88"/>
        <v>0.21862689262239093</v>
      </c>
      <c r="E616" t="b">
        <f t="shared" si="89"/>
        <v>0</v>
      </c>
      <c r="F616" t="b">
        <f t="shared" si="90"/>
        <v>0</v>
      </c>
      <c r="G616" t="b">
        <f t="shared" si="91"/>
        <v>0</v>
      </c>
      <c r="H616" s="5">
        <f t="shared" si="92"/>
        <v>-1.4785966183528123E-3</v>
      </c>
      <c r="M616" s="6"/>
    </row>
    <row r="617" spans="1:13" x14ac:dyDescent="0.2">
      <c r="A617" s="9">
        <f t="shared" si="86"/>
        <v>3.6202300132188165</v>
      </c>
      <c r="B617">
        <f t="shared" si="85"/>
        <v>-149.63336525112553</v>
      </c>
      <c r="C617">
        <f t="shared" si="87"/>
        <v>-1.8701346113352471</v>
      </c>
      <c r="D617">
        <f t="shared" si="88"/>
        <v>0.2238992927386621</v>
      </c>
      <c r="E617" t="b">
        <f t="shared" si="89"/>
        <v>0</v>
      </c>
      <c r="F617" t="b">
        <f t="shared" si="90"/>
        <v>0</v>
      </c>
      <c r="G617" t="b">
        <f t="shared" si="91"/>
        <v>0</v>
      </c>
      <c r="H617" s="5">
        <f t="shared" si="92"/>
        <v>-1.4963193026027192E-3</v>
      </c>
      <c r="M617" s="6"/>
    </row>
    <row r="618" spans="1:13" x14ac:dyDescent="0.2">
      <c r="A618" s="9">
        <f t="shared" si="86"/>
        <v>3.6263659962920687</v>
      </c>
      <c r="B618">
        <f t="shared" si="85"/>
        <v>-151.40001695075358</v>
      </c>
      <c r="C618">
        <f t="shared" si="87"/>
        <v>-1.8922144227737179</v>
      </c>
      <c r="D618">
        <f t="shared" si="88"/>
        <v>0.22921745309988789</v>
      </c>
      <c r="E618" t="b">
        <f t="shared" si="89"/>
        <v>0</v>
      </c>
      <c r="F618" t="b">
        <f t="shared" si="90"/>
        <v>0</v>
      </c>
      <c r="G618" t="b">
        <f t="shared" si="91"/>
        <v>0</v>
      </c>
      <c r="H618" s="5">
        <f t="shared" si="92"/>
        <v>-1.5139856501762894E-3</v>
      </c>
      <c r="M618" s="6"/>
    </row>
    <row r="619" spans="1:13" x14ac:dyDescent="0.2">
      <c r="A619" s="9">
        <f t="shared" si="86"/>
        <v>3.6325019793653208</v>
      </c>
      <c r="B619">
        <f t="shared" si="85"/>
        <v>-153.16096841398323</v>
      </c>
      <c r="C619">
        <f t="shared" si="87"/>
        <v>-1.9142229920172169</v>
      </c>
      <c r="D619">
        <f t="shared" si="88"/>
        <v>0.23458057279503713</v>
      </c>
      <c r="E619" t="b">
        <f t="shared" si="89"/>
        <v>0</v>
      </c>
      <c r="F619" t="b">
        <f t="shared" si="90"/>
        <v>0</v>
      </c>
      <c r="G619" t="b">
        <f t="shared" si="91"/>
        <v>0</v>
      </c>
      <c r="H619" s="5">
        <f t="shared" si="92"/>
        <v>-1.5315949959325309E-3</v>
      </c>
      <c r="M619" s="6"/>
    </row>
    <row r="620" spans="1:13" x14ac:dyDescent="0.2">
      <c r="A620" s="9">
        <f t="shared" si="86"/>
        <v>3.638637962438573</v>
      </c>
      <c r="B620">
        <f t="shared" si="85"/>
        <v>-154.91615334069223</v>
      </c>
      <c r="C620">
        <f t="shared" si="87"/>
        <v>-1.936159490439368</v>
      </c>
      <c r="D620">
        <f t="shared" si="88"/>
        <v>0.23998784414223598</v>
      </c>
      <c r="E620" t="b">
        <f t="shared" si="89"/>
        <v>0</v>
      </c>
      <c r="F620" t="b">
        <f t="shared" si="90"/>
        <v>0</v>
      </c>
      <c r="G620" t="b">
        <f t="shared" si="91"/>
        <v>0</v>
      </c>
      <c r="H620" s="5">
        <f t="shared" si="92"/>
        <v>-1.5491466768765795E-3</v>
      </c>
      <c r="M620" s="6"/>
    </row>
    <row r="621" spans="1:13" x14ac:dyDescent="0.2">
      <c r="A621" s="9">
        <f t="shared" si="86"/>
        <v>3.6447739455118251</v>
      </c>
      <c r="B621">
        <f t="shared" si="85"/>
        <v>-156.66550564786951</v>
      </c>
      <c r="C621">
        <f t="shared" si="87"/>
        <v>-1.9580230921272725</v>
      </c>
      <c r="D621">
        <f t="shared" si="88"/>
        <v>0.24543845281040449</v>
      </c>
      <c r="E621" t="b">
        <f t="shared" si="89"/>
        <v>0</v>
      </c>
      <c r="F621" t="b">
        <f t="shared" si="90"/>
        <v>0</v>
      </c>
      <c r="G621" t="b">
        <f t="shared" si="91"/>
        <v>0</v>
      </c>
      <c r="H621" s="5">
        <f t="shared" si="92"/>
        <v>-1.5666400321846612E-3</v>
      </c>
      <c r="M621" s="6"/>
    </row>
    <row r="622" spans="1:13" x14ac:dyDescent="0.2">
      <c r="A622" s="9">
        <f t="shared" si="86"/>
        <v>3.6509099285850772</v>
      </c>
      <c r="B622">
        <f t="shared" si="85"/>
        <v>-158.40895947210302</v>
      </c>
      <c r="C622">
        <f t="shared" si="87"/>
        <v>-1.9798129739126078</v>
      </c>
      <c r="D622">
        <f t="shared" si="88"/>
        <v>0.25093157794189414</v>
      </c>
      <c r="E622" t="b">
        <f t="shared" si="89"/>
        <v>0</v>
      </c>
      <c r="F622" t="b">
        <f t="shared" si="90"/>
        <v>0</v>
      </c>
      <c r="G622" t="b">
        <f t="shared" si="91"/>
        <v>0</v>
      </c>
      <c r="H622" s="5">
        <f t="shared" si="92"/>
        <v>-1.5840744032289728E-3</v>
      </c>
      <c r="M622" s="6"/>
    </row>
    <row r="623" spans="1:13" x14ac:dyDescent="0.2">
      <c r="A623" s="9">
        <f t="shared" si="86"/>
        <v>3.6570459116583294</v>
      </c>
      <c r="B623">
        <f t="shared" si="85"/>
        <v>-160.14644917205965</v>
      </c>
      <c r="C623">
        <f t="shared" si="87"/>
        <v>-2.001528315402616</v>
      </c>
      <c r="D623">
        <f t="shared" si="88"/>
        <v>0.25646639227610818</v>
      </c>
      <c r="E623" t="b">
        <f t="shared" si="89"/>
        <v>0</v>
      </c>
      <c r="F623" t="b">
        <f t="shared" si="90"/>
        <v>0</v>
      </c>
      <c r="G623" t="b">
        <f t="shared" si="91"/>
        <v>0</v>
      </c>
      <c r="H623" s="5">
        <f t="shared" si="92"/>
        <v>-1.6014491336024778E-3</v>
      </c>
      <c r="M623" s="6"/>
    </row>
    <row r="624" spans="1:13" x14ac:dyDescent="0.2">
      <c r="A624" s="9">
        <f t="shared" si="86"/>
        <v>3.6631818947315815</v>
      </c>
      <c r="B624">
        <f t="shared" si="85"/>
        <v>-161.87790933095653</v>
      </c>
      <c r="C624">
        <f t="shared" si="87"/>
        <v>-2.0231682990109965</v>
      </c>
      <c r="D624">
        <f t="shared" si="88"/>
        <v>0.26204206227408677</v>
      </c>
      <c r="E624" t="b">
        <f t="shared" si="89"/>
        <v>0</v>
      </c>
      <c r="F624" t="b">
        <f t="shared" si="90"/>
        <v>0</v>
      </c>
      <c r="G624" t="b">
        <f t="shared" si="91"/>
        <v>0</v>
      </c>
      <c r="H624" s="5">
        <f t="shared" si="92"/>
        <v>-1.6187635691436216E-3</v>
      </c>
      <c r="M624" s="6"/>
    </row>
    <row r="625" spans="1:13" x14ac:dyDescent="0.2">
      <c r="A625" s="9">
        <f t="shared" si="86"/>
        <v>3.6693178778048336</v>
      </c>
      <c r="B625">
        <f t="shared" si="85"/>
        <v>-163.60327475902415</v>
      </c>
      <c r="C625">
        <f t="shared" si="87"/>
        <v>-2.0447321099886837</v>
      </c>
      <c r="D625">
        <f t="shared" si="88"/>
        <v>0.26765774824403726</v>
      </c>
      <c r="E625" t="b">
        <f t="shared" si="89"/>
        <v>0</v>
      </c>
      <c r="F625" t="b">
        <f t="shared" si="90"/>
        <v>0</v>
      </c>
      <c r="G625" t="b">
        <f t="shared" si="91"/>
        <v>0</v>
      </c>
      <c r="H625" s="5">
        <f t="shared" si="92"/>
        <v>-1.6360170579609598E-3</v>
      </c>
      <c r="M625" s="6"/>
    </row>
    <row r="626" spans="1:13" x14ac:dyDescent="0.2">
      <c r="A626" s="9">
        <f t="shared" si="86"/>
        <v>3.6754538608780858</v>
      </c>
      <c r="B626">
        <f t="shared" si="85"/>
        <v>-165.32248049596049</v>
      </c>
      <c r="C626">
        <f t="shared" si="87"/>
        <v>-2.0662189364545251</v>
      </c>
      <c r="D626">
        <f t="shared" si="88"/>
        <v>0.27331260446779082</v>
      </c>
      <c r="E626" t="b">
        <f t="shared" si="89"/>
        <v>0</v>
      </c>
      <c r="F626" t="b">
        <f t="shared" si="90"/>
        <v>0</v>
      </c>
      <c r="G626" t="b">
        <f t="shared" si="91"/>
        <v>0</v>
      </c>
      <c r="H626" s="5">
        <f t="shared" si="92"/>
        <v>-1.6532089504577023E-3</v>
      </c>
      <c r="M626" s="6"/>
    </row>
    <row r="627" spans="1:13" x14ac:dyDescent="0.2">
      <c r="A627" s="9">
        <f t="shared" si="86"/>
        <v>3.6815898439513379</v>
      </c>
      <c r="B627">
        <f t="shared" si="85"/>
        <v>-167.03546181337714</v>
      </c>
      <c r="C627">
        <f t="shared" si="87"/>
        <v>-2.0876279694258488</v>
      </c>
      <c r="D627">
        <f t="shared" si="88"/>
        <v>0.27900577932816784</v>
      </c>
      <c r="E627" t="b">
        <f t="shared" si="89"/>
        <v>0</v>
      </c>
      <c r="F627" t="b">
        <f t="shared" si="90"/>
        <v>0</v>
      </c>
      <c r="G627" t="b">
        <f t="shared" si="91"/>
        <v>0</v>
      </c>
      <c r="H627" s="5">
        <f t="shared" si="92"/>
        <v>-1.6703385993561727E-3</v>
      </c>
      <c r="M627" s="6"/>
    </row>
    <row r="628" spans="1:13" x14ac:dyDescent="0.2">
      <c r="A628" s="9">
        <f t="shared" si="86"/>
        <v>3.6877258270245901</v>
      </c>
      <c r="B628">
        <f t="shared" si="85"/>
        <v>-168.74215421723594</v>
      </c>
      <c r="C628">
        <f t="shared" si="87"/>
        <v>-2.1089584028489208</v>
      </c>
      <c r="D628">
        <f t="shared" si="88"/>
        <v>0.28473641543722966</v>
      </c>
      <c r="E628" t="b">
        <f t="shared" si="89"/>
        <v>0</v>
      </c>
      <c r="F628" t="b">
        <f t="shared" si="90"/>
        <v>0</v>
      </c>
      <c r="G628" t="b">
        <f t="shared" si="91"/>
        <v>0</v>
      </c>
      <c r="H628" s="5">
        <f t="shared" si="92"/>
        <v>-1.6874053597221747E-3</v>
      </c>
      <c r="M628" s="6"/>
    </row>
    <row r="629" spans="1:13" x14ac:dyDescent="0.2">
      <c r="A629" s="9">
        <f t="shared" si="86"/>
        <v>3.6938618100978422</v>
      </c>
      <c r="B629">
        <f t="shared" si="85"/>
        <v>-170.44249345027754</v>
      </c>
      <c r="C629">
        <f t="shared" si="87"/>
        <v>-2.1302094336292927</v>
      </c>
      <c r="D629">
        <f t="shared" si="88"/>
        <v>0.29050364976540149</v>
      </c>
      <c r="E629" t="b">
        <f t="shared" si="89"/>
        <v>0</v>
      </c>
      <c r="F629" t="b">
        <f t="shared" si="90"/>
        <v>0</v>
      </c>
      <c r="G629" t="b">
        <f t="shared" si="91"/>
        <v>0</v>
      </c>
      <c r="H629" s="5">
        <f t="shared" si="92"/>
        <v>-1.7044085889892761E-3</v>
      </c>
      <c r="M629" s="6"/>
    </row>
    <row r="630" spans="1:13" x14ac:dyDescent="0.2">
      <c r="A630" s="9">
        <f t="shared" si="86"/>
        <v>3.6999977931710943</v>
      </c>
      <c r="B630">
        <f t="shared" si="85"/>
        <v>-172.13641549444051</v>
      </c>
      <c r="C630">
        <f t="shared" si="87"/>
        <v>-2.1513802616620405</v>
      </c>
      <c r="D630">
        <f t="shared" si="88"/>
        <v>0.29630661377144368</v>
      </c>
      <c r="E630" t="b">
        <f t="shared" si="89"/>
        <v>0</v>
      </c>
      <c r="F630" t="b">
        <f t="shared" si="90"/>
        <v>0</v>
      </c>
      <c r="G630" t="b">
        <f t="shared" si="91"/>
        <v>0</v>
      </c>
      <c r="H630" s="5">
        <f t="shared" si="92"/>
        <v>-1.7213476469830028E-3</v>
      </c>
      <c r="M630" s="6"/>
    </row>
    <row r="631" spans="1:13" x14ac:dyDescent="0.2">
      <c r="A631" s="9">
        <f t="shared" si="86"/>
        <v>3.7061337762443465</v>
      </c>
      <c r="B631">
        <f t="shared" si="85"/>
        <v>-173.82385657327171</v>
      </c>
      <c r="C631">
        <f t="shared" si="87"/>
        <v>-2.1724700898618869</v>
      </c>
      <c r="D631">
        <f t="shared" si="88"/>
        <v>0.30214443353325354</v>
      </c>
      <c r="E631" t="b">
        <f t="shared" si="89"/>
        <v>0</v>
      </c>
      <c r="F631" t="b">
        <f t="shared" si="90"/>
        <v>0</v>
      </c>
      <c r="G631" t="b">
        <f t="shared" si="91"/>
        <v>0</v>
      </c>
      <c r="H631" s="5">
        <f t="shared" si="92"/>
        <v>-1.7382218959449392E-3</v>
      </c>
      <c r="M631" s="6"/>
    </row>
    <row r="632" spans="1:13" x14ac:dyDescent="0.2">
      <c r="A632" s="9">
        <f t="shared" si="86"/>
        <v>3.7122697593175986</v>
      </c>
      <c r="B632">
        <f t="shared" si="85"/>
        <v>-175.50475315432735</v>
      </c>
      <c r="C632">
        <f t="shared" si="87"/>
        <v>-2.1934781241932111</v>
      </c>
      <c r="D632">
        <f t="shared" si="88"/>
        <v>0.30801622987947697</v>
      </c>
      <c r="E632" t="b">
        <f t="shared" si="89"/>
        <v>0</v>
      </c>
      <c r="F632" t="b">
        <f t="shared" si="90"/>
        <v>0</v>
      </c>
      <c r="G632" t="b">
        <f t="shared" si="91"/>
        <v>0</v>
      </c>
      <c r="H632" s="5">
        <f t="shared" si="92"/>
        <v>-1.7550307005567407E-3</v>
      </c>
      <c r="M632" s="6"/>
    </row>
    <row r="633" spans="1:13" x14ac:dyDescent="0.2">
      <c r="A633" s="9">
        <f t="shared" si="86"/>
        <v>3.7184057423908508</v>
      </c>
      <c r="B633">
        <f t="shared" si="85"/>
        <v>-177.17904195156515</v>
      </c>
      <c r="C633">
        <f t="shared" si="87"/>
        <v>-2.2144035736999461</v>
      </c>
      <c r="D633">
        <f t="shared" si="88"/>
        <v>0.31392111852191135</v>
      </c>
      <c r="E633" t="b">
        <f t="shared" si="89"/>
        <v>0</v>
      </c>
      <c r="F633" t="b">
        <f t="shared" si="90"/>
        <v>0</v>
      </c>
      <c r="G633" t="b">
        <f t="shared" si="91"/>
        <v>0</v>
      </c>
      <c r="H633" s="5">
        <f t="shared" si="92"/>
        <v>-1.771773427964053E-3</v>
      </c>
      <c r="M633" s="6"/>
    </row>
    <row r="634" spans="1:13" x14ac:dyDescent="0.2">
      <c r="A634" s="9">
        <f t="shared" si="86"/>
        <v>3.7245417254641029</v>
      </c>
      <c r="B634">
        <f t="shared" si="85"/>
        <v>-178.84665992772707</v>
      </c>
      <c r="C634">
        <f t="shared" si="87"/>
        <v>-2.2352456505353584</v>
      </c>
      <c r="D634">
        <f t="shared" si="88"/>
        <v>0.31985821018867899</v>
      </c>
      <c r="E634" t="b">
        <f t="shared" si="89"/>
        <v>0</v>
      </c>
      <c r="F634" t="b">
        <f t="shared" si="90"/>
        <v>0</v>
      </c>
      <c r="G634" t="b">
        <f t="shared" si="91"/>
        <v>0</v>
      </c>
      <c r="H634" s="5">
        <f t="shared" si="92"/>
        <v>-1.7884494478003416E-3</v>
      </c>
      <c r="M634" s="6"/>
    </row>
    <row r="635" spans="1:13" x14ac:dyDescent="0.2">
      <c r="A635" s="9">
        <f t="shared" si="86"/>
        <v>3.730677708537355</v>
      </c>
      <c r="B635">
        <f t="shared" si="85"/>
        <v>-180.50754429671252</v>
      </c>
      <c r="C635">
        <f t="shared" si="87"/>
        <v>-2.2560035699917083</v>
      </c>
      <c r="D635">
        <f t="shared" si="88"/>
        <v>0.32582661075814989</v>
      </c>
      <c r="E635" t="b">
        <f t="shared" si="89"/>
        <v>0</v>
      </c>
      <c r="F635" t="b">
        <f t="shared" si="90"/>
        <v>0</v>
      </c>
      <c r="G635" t="b">
        <f t="shared" si="91"/>
        <v>0</v>
      </c>
      <c r="H635" s="5">
        <f t="shared" si="92"/>
        <v>-1.8050581322106214E-3</v>
      </c>
      <c r="M635" s="6"/>
    </row>
    <row r="636" spans="1:13" x14ac:dyDescent="0.2">
      <c r="A636" s="9">
        <f t="shared" si="86"/>
        <v>3.7368136916106072</v>
      </c>
      <c r="B636">
        <f t="shared" si="85"/>
        <v>-182.16163252594245</v>
      </c>
      <c r="C636">
        <f t="shared" si="87"/>
        <v>-2.2766765505297961</v>
      </c>
      <c r="D636">
        <f t="shared" si="88"/>
        <v>0.33182542139359694</v>
      </c>
      <c r="E636" t="b">
        <f t="shared" si="89"/>
        <v>0</v>
      </c>
      <c r="F636" t="b">
        <f t="shared" si="90"/>
        <v>0</v>
      </c>
      <c r="G636" t="b">
        <f t="shared" si="91"/>
        <v>0</v>
      </c>
      <c r="H636" s="5">
        <f t="shared" si="92"/>
        <v>-1.8215988558750987E-3</v>
      </c>
      <c r="M636" s="6"/>
    </row>
    <row r="637" spans="1:13" x14ac:dyDescent="0.2">
      <c r="A637" s="9">
        <f t="shared" si="86"/>
        <v>3.7429496746838593</v>
      </c>
      <c r="B637">
        <f t="shared" si="85"/>
        <v>-183.80886233871357</v>
      </c>
      <c r="C637">
        <f t="shared" si="87"/>
        <v>-2.2972638138083874</v>
      </c>
      <c r="D637">
        <f t="shared" si="88"/>
        <v>0.33785373867855917</v>
      </c>
      <c r="E637" t="b">
        <f t="shared" si="89"/>
        <v>0</v>
      </c>
      <c r="F637" t="b">
        <f t="shared" si="90"/>
        <v>0</v>
      </c>
      <c r="G637" t="b">
        <f t="shared" si="91"/>
        <v>0</v>
      </c>
      <c r="H637" s="5">
        <f t="shared" si="92"/>
        <v>-1.8380709960327136E-3</v>
      </c>
      <c r="M637" s="6"/>
    </row>
    <row r="638" spans="1:13" x14ac:dyDescent="0.2">
      <c r="A638" s="9">
        <f t="shared" si="86"/>
        <v>3.7490856577571114</v>
      </c>
      <c r="B638">
        <f t="shared" si="85"/>
        <v>-185.44917171654319</v>
      </c>
      <c r="C638">
        <f t="shared" si="87"/>
        <v>-2.3177645847135171</v>
      </c>
      <c r="D638">
        <f t="shared" si="88"/>
        <v>0.34391065475289617</v>
      </c>
      <c r="E638" t="b">
        <f t="shared" si="89"/>
        <v>0</v>
      </c>
      <c r="F638" t="b">
        <f t="shared" si="90"/>
        <v>0</v>
      </c>
      <c r="G638" t="b">
        <f t="shared" si="91"/>
        <v>0</v>
      </c>
      <c r="H638" s="5">
        <f t="shared" si="92"/>
        <v>-1.8544739325045863E-3</v>
      </c>
      <c r="M638" s="6"/>
    </row>
    <row r="639" spans="1:13" x14ac:dyDescent="0.2">
      <c r="A639" s="9">
        <f t="shared" si="86"/>
        <v>3.7552216408303636</v>
      </c>
      <c r="B639">
        <f t="shared" si="85"/>
        <v>-187.08249890150412</v>
      </c>
      <c r="C639">
        <f t="shared" si="87"/>
        <v>-2.3381780913876726</v>
      </c>
      <c r="D639">
        <f t="shared" si="88"/>
        <v>0.34999525744951049</v>
      </c>
      <c r="E639" t="b">
        <f t="shared" si="89"/>
        <v>0</v>
      </c>
      <c r="F639" t="b">
        <f t="shared" si="90"/>
        <v>0</v>
      </c>
      <c r="G639" t="b">
        <f t="shared" si="91"/>
        <v>0</v>
      </c>
      <c r="H639" s="5">
        <f t="shared" si="92"/>
        <v>-1.8708070477173671E-3</v>
      </c>
      <c r="M639" s="6"/>
    </row>
    <row r="640" spans="1:13" x14ac:dyDescent="0.2">
      <c r="A640" s="9">
        <f t="shared" si="86"/>
        <v>3.7613576239036157</v>
      </c>
      <c r="B640">
        <f t="shared" si="85"/>
        <v>-188.70878239854989</v>
      </c>
      <c r="C640">
        <f t="shared" si="87"/>
        <v>-2.3585035652588537</v>
      </c>
      <c r="D640">
        <f t="shared" si="88"/>
        <v>0.35610663043172019</v>
      </c>
      <c r="E640" t="b">
        <f t="shared" si="89"/>
        <v>0</v>
      </c>
      <c r="F640" t="b">
        <f t="shared" si="90"/>
        <v>0</v>
      </c>
      <c r="G640" t="b">
        <f t="shared" si="91"/>
        <v>0</v>
      </c>
      <c r="H640" s="5">
        <f t="shared" si="92"/>
        <v>-1.8870697267264899E-3</v>
      </c>
      <c r="M640" s="6"/>
    </row>
    <row r="641" spans="1:13" x14ac:dyDescent="0.2">
      <c r="A641" s="9">
        <f t="shared" si="86"/>
        <v>3.7674936069768679</v>
      </c>
      <c r="B641">
        <f t="shared" si="85"/>
        <v>-190.32796097783023</v>
      </c>
      <c r="C641">
        <f t="shared" si="87"/>
        <v>-2.3787402410695115</v>
      </c>
      <c r="D641">
        <f t="shared" si="88"/>
        <v>0.36224385333125803</v>
      </c>
      <c r="E641" t="b">
        <f t="shared" si="89"/>
        <v>0</v>
      </c>
      <c r="F641" t="b">
        <f t="shared" si="90"/>
        <v>0</v>
      </c>
      <c r="G641" t="b">
        <f t="shared" si="91"/>
        <v>0</v>
      </c>
      <c r="H641" s="5">
        <f t="shared" si="92"/>
        <v>-1.9032613572393228E-3</v>
      </c>
      <c r="M641" s="6"/>
    </row>
    <row r="642" spans="1:13" x14ac:dyDescent="0.2">
      <c r="A642" s="9">
        <f t="shared" si="86"/>
        <v>3.77362959005012</v>
      </c>
      <c r="B642">
        <f t="shared" si="85"/>
        <v>-191.93997367699603</v>
      </c>
      <c r="C642">
        <f t="shared" si="87"/>
        <v>-2.3988873569053579</v>
      </c>
      <c r="D642">
        <f t="shared" si="88"/>
        <v>0.36840600188687789</v>
      </c>
      <c r="E642" t="b">
        <f t="shared" si="89"/>
        <v>0</v>
      </c>
      <c r="F642" t="b">
        <f t="shared" si="90"/>
        <v>0</v>
      </c>
      <c r="G642" t="b">
        <f t="shared" si="91"/>
        <v>0</v>
      </c>
      <c r="H642" s="5">
        <f t="shared" si="92"/>
        <v>-1.9193813296382216E-3</v>
      </c>
      <c r="M642" s="6"/>
    </row>
    <row r="643" spans="1:13" x14ac:dyDescent="0.2">
      <c r="A643" s="9">
        <f t="shared" si="86"/>
        <v>3.7797655731233721</v>
      </c>
      <c r="B643">
        <f t="shared" si="85"/>
        <v>-193.544759803495</v>
      </c>
      <c r="C643">
        <f t="shared" si="87"/>
        <v>-2.4189441542240542</v>
      </c>
      <c r="D643">
        <f t="shared" si="88"/>
        <v>0.37459214808354896</v>
      </c>
      <c r="E643" t="b">
        <f t="shared" si="89"/>
        <v>0</v>
      </c>
      <c r="F643" t="b">
        <f t="shared" si="90"/>
        <v>0</v>
      </c>
      <c r="G643" t="b">
        <f t="shared" si="91"/>
        <v>0</v>
      </c>
      <c r="H643" s="5">
        <f t="shared" si="92"/>
        <v>-1.9354290370034841E-3</v>
      </c>
      <c r="M643" s="6"/>
    </row>
    <row r="644" spans="1:13" x14ac:dyDescent="0.2">
      <c r="A644" s="9">
        <f t="shared" si="86"/>
        <v>3.7859015561966243</v>
      </c>
      <c r="B644">
        <f t="shared" si="85"/>
        <v>-195.14225893685628</v>
      </c>
      <c r="C644">
        <f t="shared" si="87"/>
        <v>-2.4389098778837681</v>
      </c>
      <c r="D644">
        <f t="shared" si="88"/>
        <v>0.38080136029221223</v>
      </c>
      <c r="E644" t="b">
        <f t="shared" si="89"/>
        <v>0</v>
      </c>
      <c r="F644" t="b">
        <f t="shared" si="90"/>
        <v>0</v>
      </c>
      <c r="G644" t="b">
        <f t="shared" si="91"/>
        <v>0</v>
      </c>
      <c r="H644" s="5">
        <f t="shared" si="92"/>
        <v>-1.9514038751361955E-3</v>
      </c>
      <c r="M644" s="6"/>
    </row>
    <row r="645" spans="1:13" x14ac:dyDescent="0.2">
      <c r="A645" s="9">
        <f t="shared" si="86"/>
        <v>3.7920375392698764</v>
      </c>
      <c r="B645">
        <f t="shared" si="85"/>
        <v>-196.73241093096584</v>
      </c>
      <c r="C645">
        <f t="shared" si="87"/>
        <v>-2.4587837761716083</v>
      </c>
      <c r="D645">
        <f t="shared" si="88"/>
        <v>0.38703270341008544</v>
      </c>
      <c r="E645" t="b">
        <f t="shared" si="89"/>
        <v>0</v>
      </c>
      <c r="F645" t="b">
        <f t="shared" si="90"/>
        <v>0</v>
      </c>
      <c r="G645" t="b">
        <f t="shared" si="91"/>
        <v>0</v>
      </c>
      <c r="H645" s="5">
        <f t="shared" si="92"/>
        <v>-1.9673052425809834E-3</v>
      </c>
      <c r="M645" s="6"/>
    </row>
    <row r="646" spans="1:13" x14ac:dyDescent="0.2">
      <c r="A646" s="9">
        <f t="shared" si="86"/>
        <v>3.7981735223431285</v>
      </c>
      <c r="B646">
        <f t="shared" si="85"/>
        <v>-198.3151559163305</v>
      </c>
      <c r="C646">
        <f t="shared" si="87"/>
        <v>-2.4785651008319212</v>
      </c>
      <c r="D646">
        <f t="shared" si="88"/>
        <v>0.39328523900148726</v>
      </c>
      <c r="E646" t="b">
        <f t="shared" si="89"/>
        <v>0</v>
      </c>
      <c r="F646" t="b">
        <f t="shared" si="90"/>
        <v>0</v>
      </c>
      <c r="G646" t="b">
        <f t="shared" si="91"/>
        <v>0</v>
      </c>
      <c r="H646" s="5">
        <f t="shared" si="92"/>
        <v>-1.9831325406486581E-3</v>
      </c>
      <c r="M646" s="6"/>
    </row>
    <row r="647" spans="1:13" x14ac:dyDescent="0.2">
      <c r="A647" s="9">
        <f t="shared" si="86"/>
        <v>3.8043095054163807</v>
      </c>
      <c r="B647">
        <f t="shared" si="85"/>
        <v>-199.89043430233218</v>
      </c>
      <c r="C647">
        <f t="shared" si="87"/>
        <v>-2.498253107094468</v>
      </c>
      <c r="D647">
        <f t="shared" si="88"/>
        <v>0.39955802543916502</v>
      </c>
      <c r="E647" t="b">
        <f t="shared" si="89"/>
        <v>0</v>
      </c>
      <c r="F647" t="b">
        <f t="shared" si="90"/>
        <v>0</v>
      </c>
      <c r="G647" t="b">
        <f t="shared" si="91"/>
        <v>0</v>
      </c>
      <c r="H647" s="5">
        <f t="shared" si="92"/>
        <v>-1.9988851734387535E-3</v>
      </c>
      <c r="M647" s="6"/>
    </row>
    <row r="648" spans="1:13" x14ac:dyDescent="0.2">
      <c r="A648" s="9">
        <f t="shared" si="86"/>
        <v>3.8104454884896328</v>
      </c>
      <c r="B648">
        <f t="shared" si="85"/>
        <v>-201.4581867794717</v>
      </c>
      <c r="C648">
        <f t="shared" si="87"/>
        <v>-2.5178470537024631</v>
      </c>
      <c r="D648">
        <f t="shared" si="88"/>
        <v>0.40585011804610416</v>
      </c>
      <c r="E648" t="b">
        <f t="shared" si="89"/>
        <v>0</v>
      </c>
      <c r="F648" t="b">
        <f t="shared" si="90"/>
        <v>0</v>
      </c>
      <c r="G648" t="b">
        <f t="shared" si="91"/>
        <v>0</v>
      </c>
      <c r="H648" s="5">
        <f t="shared" si="92"/>
        <v>-2.0145625478619651E-3</v>
      </c>
      <c r="M648" s="6"/>
    </row>
    <row r="649" spans="1:13" x14ac:dyDescent="0.2">
      <c r="A649" s="9">
        <f t="shared" si="86"/>
        <v>3.816581471562885</v>
      </c>
      <c r="B649">
        <f t="shared" si="85"/>
        <v>-203.01835432160155</v>
      </c>
      <c r="C649">
        <f t="shared" si="87"/>
        <v>-2.5373462029404834</v>
      </c>
      <c r="D649">
        <f t="shared" si="88"/>
        <v>0.41216056923779504</v>
      </c>
      <c r="E649" t="b">
        <f t="shared" si="89"/>
        <v>0</v>
      </c>
      <c r="F649" t="b">
        <f t="shared" si="90"/>
        <v>0</v>
      </c>
      <c r="G649" t="b">
        <f t="shared" si="91"/>
        <v>0</v>
      </c>
      <c r="H649" s="5">
        <f t="shared" si="92"/>
        <v>-2.0301640736624786E-3</v>
      </c>
      <c r="M649" s="6"/>
    </row>
    <row r="650" spans="1:13" x14ac:dyDescent="0.2">
      <c r="A650" s="9">
        <f t="shared" si="86"/>
        <v>3.8227174546361371</v>
      </c>
      <c r="B650">
        <f t="shared" si="85"/>
        <v>-204.57087818814827</v>
      </c>
      <c r="C650">
        <f t="shared" si="87"/>
        <v>-2.5567498206622412</v>
      </c>
      <c r="D650">
        <f t="shared" si="88"/>
        <v>0.41848842866493868</v>
      </c>
      <c r="E650" t="b">
        <f t="shared" si="89"/>
        <v>0</v>
      </c>
      <c r="F650" t="b">
        <f t="shared" si="90"/>
        <v>0</v>
      </c>
      <c r="G650" t="b">
        <f t="shared" si="91"/>
        <v>0</v>
      </c>
      <c r="H650" s="5">
        <f t="shared" si="92"/>
        <v>-2.0456891634401931E-3</v>
      </c>
      <c r="M650" s="6"/>
    </row>
    <row r="651" spans="1:13" x14ac:dyDescent="0.2">
      <c r="A651" s="9">
        <f t="shared" si="86"/>
        <v>3.8288534377093892</v>
      </c>
      <c r="B651">
        <f t="shared" si="85"/>
        <v>-206.11569992632414</v>
      </c>
      <c r="C651">
        <f t="shared" si="87"/>
        <v>-2.5760571763182289</v>
      </c>
      <c r="D651">
        <f t="shared" si="88"/>
        <v>0.42483274335656851</v>
      </c>
      <c r="E651" t="b">
        <f t="shared" si="89"/>
        <v>0</v>
      </c>
      <c r="F651" t="b">
        <f t="shared" si="90"/>
        <v>0</v>
      </c>
      <c r="G651" t="b">
        <f t="shared" si="91"/>
        <v>0</v>
      </c>
      <c r="H651" s="5">
        <f t="shared" si="92"/>
        <v>-2.0611372326728365E-3</v>
      </c>
      <c r="M651" s="6"/>
    </row>
    <row r="652" spans="1:13" x14ac:dyDescent="0.2">
      <c r="A652" s="9">
        <f t="shared" si="86"/>
        <v>3.8349894207826414</v>
      </c>
      <c r="B652">
        <f t="shared" si="85"/>
        <v>-207.65276137332788</v>
      </c>
      <c r="C652">
        <f t="shared" si="87"/>
        <v>-2.5952675429832208</v>
      </c>
      <c r="D652">
        <f t="shared" si="88"/>
        <v>0.43119255786356764</v>
      </c>
      <c r="E652" t="b">
        <f t="shared" si="89"/>
        <v>0</v>
      </c>
      <c r="F652" t="b">
        <f t="shared" si="90"/>
        <v>0</v>
      </c>
      <c r="G652" t="b">
        <f t="shared" si="91"/>
        <v>0</v>
      </c>
      <c r="H652" s="5">
        <f t="shared" si="92"/>
        <v>-2.0765076997379746E-3</v>
      </c>
      <c r="M652" s="6"/>
    </row>
    <row r="653" spans="1:13" x14ac:dyDescent="0.2">
      <c r="A653" s="9">
        <f t="shared" si="86"/>
        <v>3.8411254038558935</v>
      </c>
      <c r="B653">
        <f t="shared" si="85"/>
        <v>-209.18200465853448</v>
      </c>
      <c r="C653">
        <f t="shared" si="87"/>
        <v>-2.6143801973836425</v>
      </c>
      <c r="D653">
        <f t="shared" si="88"/>
        <v>0.43756691440255802</v>
      </c>
      <c r="E653" t="b">
        <f t="shared" si="89"/>
        <v>0</v>
      </c>
      <c r="F653" t="b">
        <f t="shared" si="90"/>
        <v>0</v>
      </c>
      <c r="G653" t="b">
        <f t="shared" si="91"/>
        <v>0</v>
      </c>
      <c r="H653" s="5">
        <f t="shared" si="92"/>
        <v>-2.0917999859349067E-3</v>
      </c>
      <c r="M653" s="6"/>
    </row>
    <row r="654" spans="1:13" x14ac:dyDescent="0.2">
      <c r="A654" s="9">
        <f t="shared" si="86"/>
        <v>3.8472613869291457</v>
      </c>
      <c r="B654">
        <f t="shared" si="85"/>
        <v>-210.70337220567407</v>
      </c>
      <c r="C654">
        <f t="shared" si="87"/>
        <v>-2.6333944199248047</v>
      </c>
      <c r="D654">
        <f t="shared" si="88"/>
        <v>0.44395485300014237</v>
      </c>
      <c r="E654" t="b">
        <f t="shared" si="89"/>
        <v>0</v>
      </c>
      <c r="F654" t="b">
        <f t="shared" si="90"/>
        <v>0</v>
      </c>
      <c r="G654" t="b">
        <f t="shared" si="91"/>
        <v>0</v>
      </c>
      <c r="H654" s="5">
        <f t="shared" si="92"/>
        <v>-2.1070135155064548E-3</v>
      </c>
      <c r="M654" s="6"/>
    </row>
    <row r="655" spans="1:13" x14ac:dyDescent="0.2">
      <c r="A655" s="9">
        <f t="shared" si="86"/>
        <v>3.8533973700023978</v>
      </c>
      <c r="B655">
        <f t="shared" si="85"/>
        <v>-212.21680673499961</v>
      </c>
      <c r="C655">
        <f t="shared" si="87"/>
        <v>-2.6523094947179939</v>
      </c>
      <c r="D655">
        <f t="shared" si="88"/>
        <v>0.45035541163747561</v>
      </c>
      <c r="E655" t="b">
        <f t="shared" si="89"/>
        <v>0</v>
      </c>
      <c r="F655" t="b">
        <f t="shared" si="90"/>
        <v>0</v>
      </c>
      <c r="G655" t="b">
        <f t="shared" si="91"/>
        <v>0</v>
      </c>
      <c r="H655" s="5">
        <f t="shared" si="92"/>
        <v>-2.1221477156606432E-3</v>
      </c>
      <c r="M655" s="6"/>
    </row>
    <row r="656" spans="1:13" x14ac:dyDescent="0.2">
      <c r="A656" s="9">
        <f t="shared" si="86"/>
        <v>3.8595333530756499</v>
      </c>
      <c r="B656">
        <f t="shared" si="85"/>
        <v>-213.72225126544359</v>
      </c>
      <c r="C656">
        <f t="shared" si="87"/>
        <v>-2.6711247096074247</v>
      </c>
      <c r="D656">
        <f t="shared" si="88"/>
        <v>0.45676762639514373</v>
      </c>
      <c r="E656" t="b">
        <f t="shared" si="89"/>
        <v>0</v>
      </c>
      <c r="F656" t="b">
        <f t="shared" si="90"/>
        <v>0</v>
      </c>
      <c r="G656" t="b">
        <f t="shared" si="91"/>
        <v>0</v>
      </c>
      <c r="H656" s="5">
        <f t="shared" si="92"/>
        <v>-2.1372020165922601E-3</v>
      </c>
      <c r="M656" s="6"/>
    </row>
    <row r="657" spans="1:13" x14ac:dyDescent="0.2">
      <c r="A657" s="9">
        <f t="shared" si="86"/>
        <v>3.8656693361489021</v>
      </c>
      <c r="B657">
        <f t="shared" si="85"/>
        <v>-215.21964911676332</v>
      </c>
      <c r="C657">
        <f t="shared" si="87"/>
        <v>-2.6898393561970559</v>
      </c>
      <c r="D657">
        <f t="shared" si="88"/>
        <v>0.46319053159833001</v>
      </c>
      <c r="E657" t="b">
        <f t="shared" si="89"/>
        <v>0</v>
      </c>
      <c r="F657" t="b">
        <f t="shared" si="90"/>
        <v>0</v>
      </c>
      <c r="G657" t="b">
        <f t="shared" si="91"/>
        <v>0</v>
      </c>
      <c r="H657" s="5">
        <f t="shared" si="92"/>
        <v>-2.1521758515043151E-3</v>
      </c>
      <c r="M657" s="6"/>
    </row>
    <row r="658" spans="1:13" x14ac:dyDescent="0.2">
      <c r="A658" s="9">
        <f t="shared" si="86"/>
        <v>3.8718053192221542</v>
      </c>
      <c r="B658">
        <f t="shared" si="85"/>
        <v>-216.70894391167485</v>
      </c>
      <c r="C658">
        <f t="shared" si="87"/>
        <v>-2.7084527298772594</v>
      </c>
      <c r="D658">
        <f t="shared" si="88"/>
        <v>0.46962315996224369</v>
      </c>
      <c r="E658" t="b">
        <f t="shared" si="89"/>
        <v>0</v>
      </c>
      <c r="F658" t="b">
        <f t="shared" si="90"/>
        <v>0</v>
      </c>
      <c r="G658" t="b">
        <f t="shared" si="91"/>
        <v>0</v>
      </c>
      <c r="H658" s="5">
        <f t="shared" si="92"/>
        <v>-2.1670686566293744E-3</v>
      </c>
      <c r="M658" s="6"/>
    </row>
    <row r="659" spans="1:13" x14ac:dyDescent="0.2">
      <c r="A659" s="9">
        <f t="shared" si="86"/>
        <v>3.8779413022954063</v>
      </c>
      <c r="B659">
        <f t="shared" si="85"/>
        <v>-218.19007957797587</v>
      </c>
      <c r="C659">
        <f t="shared" si="87"/>
        <v>-2.7269641298513485</v>
      </c>
      <c r="D659">
        <f t="shared" si="88"/>
        <v>0.47606454273779431</v>
      </c>
      <c r="E659" t="b">
        <f t="shared" si="89"/>
        <v>0</v>
      </c>
      <c r="F659" t="b">
        <f t="shared" si="90"/>
        <v>0</v>
      </c>
      <c r="G659" t="b">
        <f t="shared" si="91"/>
        <v>0</v>
      </c>
      <c r="H659" s="5">
        <f t="shared" si="92"/>
        <v>-2.1818798712507931E-3</v>
      </c>
      <c r="M659" s="6"/>
    </row>
    <row r="660" spans="1:13" x14ac:dyDescent="0.2">
      <c r="A660" s="9">
        <f t="shared" si="86"/>
        <v>3.8840772853686585</v>
      </c>
      <c r="B660">
        <f t="shared" si="85"/>
        <v>-219.66300035065638</v>
      </c>
      <c r="C660">
        <f t="shared" si="87"/>
        <v>-2.7453728591619639</v>
      </c>
      <c r="D660">
        <f t="shared" si="88"/>
        <v>0.48251370985748204</v>
      </c>
      <c r="E660" t="b">
        <f t="shared" si="89"/>
        <v>0</v>
      </c>
      <c r="F660" t="b">
        <f t="shared" si="90"/>
        <v>0</v>
      </c>
      <c r="G660" t="b">
        <f t="shared" si="91"/>
        <v>0</v>
      </c>
      <c r="H660" s="5">
        <f t="shared" si="92"/>
        <v>-2.1966089377238184E-3</v>
      </c>
      <c r="M660" s="6"/>
    </row>
    <row r="661" spans="1:13" x14ac:dyDescent="0.2">
      <c r="A661" s="9">
        <f t="shared" si="86"/>
        <v>3.8902132684419106</v>
      </c>
      <c r="B661">
        <f t="shared" si="85"/>
        <v>-221.12765077399877</v>
      </c>
      <c r="C661">
        <f t="shared" si="87"/>
        <v>-2.7636782247173164</v>
      </c>
      <c r="D661">
        <f t="shared" si="88"/>
        <v>0.48896969008149216</v>
      </c>
      <c r="E661" t="b">
        <f t="shared" si="89"/>
        <v>0</v>
      </c>
      <c r="F661" t="b">
        <f t="shared" si="90"/>
        <v>0</v>
      </c>
      <c r="G661" t="b">
        <f t="shared" si="91"/>
        <v>0</v>
      </c>
      <c r="H661" s="5">
        <f t="shared" si="92"/>
        <v>-2.2112553014965938E-3</v>
      </c>
      <c r="M661" s="6"/>
    </row>
    <row r="662" spans="1:13" x14ac:dyDescent="0.2">
      <c r="A662" s="9">
        <f t="shared" si="86"/>
        <v>3.8963492515151628</v>
      </c>
      <c r="B662">
        <f t="shared" si="85"/>
        <v>-222.5839757036654</v>
      </c>
      <c r="C662">
        <f t="shared" si="87"/>
        <v>-2.7818795373172787</v>
      </c>
      <c r="D662">
        <f t="shared" si="88"/>
        <v>0.49543151114396017</v>
      </c>
      <c r="E662" t="b">
        <f t="shared" si="89"/>
        <v>0</v>
      </c>
      <c r="F662" t="b">
        <f t="shared" si="90"/>
        <v>0</v>
      </c>
      <c r="G662" t="b">
        <f t="shared" si="91"/>
        <v>0</v>
      </c>
      <c r="H662" s="5">
        <f t="shared" si="92"/>
        <v>-2.2258184111310295E-3</v>
      </c>
      <c r="M662" s="6"/>
    </row>
    <row r="663" spans="1:13" x14ac:dyDescent="0.2">
      <c r="A663" s="9">
        <f t="shared" si="86"/>
        <v>3.9024852345884149</v>
      </c>
      <c r="B663">
        <f t="shared" si="85"/>
        <v>-224.0319203087748</v>
      </c>
      <c r="C663">
        <f t="shared" si="87"/>
        <v>-2.7999761116793316</v>
      </c>
      <c r="D663">
        <f t="shared" si="88"/>
        <v>0.5018981998993961</v>
      </c>
      <c r="E663" t="b">
        <f t="shared" si="89"/>
        <v>0</v>
      </c>
      <c r="F663" t="b">
        <f t="shared" si="90"/>
        <v>0</v>
      </c>
      <c r="G663" t="b">
        <f t="shared" si="91"/>
        <v>0</v>
      </c>
      <c r="H663" s="5">
        <f t="shared" si="92"/>
        <v>-2.2402977183235704E-3</v>
      </c>
      <c r="M663" s="6"/>
    </row>
    <row r="664" spans="1:13" x14ac:dyDescent="0.2">
      <c r="A664" s="9">
        <f t="shared" si="86"/>
        <v>3.908621217661667</v>
      </c>
      <c r="B664">
        <f t="shared" si="85"/>
        <v>-225.47143007396633</v>
      </c>
      <c r="C664">
        <f t="shared" si="87"/>
        <v>-2.817967266464374</v>
      </c>
      <c r="D664">
        <f t="shared" si="88"/>
        <v>0.50836878246923922</v>
      </c>
      <c r="E664" t="b">
        <f t="shared" si="89"/>
        <v>0</v>
      </c>
      <c r="F664" t="b">
        <f t="shared" si="90"/>
        <v>0</v>
      </c>
      <c r="G664" t="b">
        <f t="shared" si="91"/>
        <v>0</v>
      </c>
      <c r="H664" s="5">
        <f t="shared" si="92"/>
        <v>-2.254692677925837E-3</v>
      </c>
      <c r="M664" s="6"/>
    </row>
    <row r="665" spans="1:13" x14ac:dyDescent="0.2">
      <c r="A665" s="9">
        <f t="shared" si="86"/>
        <v>3.9147572007349192</v>
      </c>
      <c r="B665">
        <f t="shared" si="85"/>
        <v>-226.90245080145237</v>
      </c>
      <c r="C665">
        <f t="shared" si="87"/>
        <v>-2.8358523243023663</v>
      </c>
      <c r="D665">
        <f t="shared" si="88"/>
        <v>0.51484228438852309</v>
      </c>
      <c r="E665" t="b">
        <f t="shared" si="89"/>
        <v>0</v>
      </c>
      <c r="F665" t="b">
        <f t="shared" si="90"/>
        <v>0</v>
      </c>
      <c r="G665" t="b">
        <f t="shared" si="91"/>
        <v>0</v>
      </c>
      <c r="H665" s="5">
        <f t="shared" si="92"/>
        <v>-2.2690027479651516E-3</v>
      </c>
      <c r="M665" s="6"/>
    </row>
    <row r="666" spans="1:13" x14ac:dyDescent="0.2">
      <c r="A666" s="9">
        <f t="shared" si="86"/>
        <v>3.9208931838081713</v>
      </c>
      <c r="B666">
        <f t="shared" si="85"/>
        <v>-228.324928613059</v>
      </c>
      <c r="C666">
        <f t="shared" si="87"/>
        <v>-2.8536306118178363</v>
      </c>
      <c r="D666">
        <f t="shared" si="88"/>
        <v>0.52131773075262888</v>
      </c>
      <c r="E666" t="b">
        <f t="shared" si="89"/>
        <v>0</v>
      </c>
      <c r="F666" t="b">
        <f t="shared" si="90"/>
        <v>0</v>
      </c>
      <c r="G666" t="b">
        <f t="shared" si="91"/>
        <v>0</v>
      </c>
      <c r="H666" s="5">
        <f t="shared" si="92"/>
        <v>-2.2832273896649419E-3</v>
      </c>
      <c r="M666" s="6"/>
    </row>
    <row r="667" spans="1:13" x14ac:dyDescent="0.2">
      <c r="A667" s="9">
        <f t="shared" si="86"/>
        <v>3.9270291668814234</v>
      </c>
      <c r="B667">
        <f t="shared" ref="B667:B730" si="93">$B$10*SIN(A667)</f>
        <v>-229.73880995225466</v>
      </c>
      <c r="C667">
        <f t="shared" si="87"/>
        <v>-2.8713014596552364</v>
      </c>
      <c r="D667">
        <f t="shared" si="88"/>
        <v>660.17717450172995</v>
      </c>
      <c r="E667" t="b">
        <f t="shared" si="89"/>
        <v>0</v>
      </c>
      <c r="F667" t="b">
        <f t="shared" si="90"/>
        <v>1</v>
      </c>
      <c r="G667" t="b">
        <f t="shared" si="91"/>
        <v>1</v>
      </c>
      <c r="H667" s="5">
        <f t="shared" si="92"/>
        <v>-2.8735988257227016</v>
      </c>
      <c r="M667" s="6"/>
    </row>
    <row r="668" spans="1:13" x14ac:dyDescent="0.2">
      <c r="A668" s="9">
        <f t="shared" ref="A668:A731" si="94">+A667+$B$25</f>
        <v>3.9331651499546756</v>
      </c>
      <c r="B668">
        <f t="shared" si="93"/>
        <v>-231.14404158616628</v>
      </c>
      <c r="C668">
        <f t="shared" ref="C668:C731" si="95">1.414*(SIN(A668)*$B$9/$B$8)</f>
        <v>-2.8888642025041387</v>
      </c>
      <c r="D668">
        <f t="shared" ref="D668:D731" si="96">B668*H668</f>
        <v>668.27801791628326</v>
      </c>
      <c r="E668" t="b">
        <f t="shared" ref="E668:E731" si="97">AND((A668&gt;$A$17),A668&lt;($B$17))</f>
        <v>0</v>
      </c>
      <c r="F668" t="b">
        <f t="shared" ref="F668:F731" si="98">AND((A668&gt;($A$17+3.1416)),A668&lt;($B$17+3.1416))</f>
        <v>1</v>
      </c>
      <c r="G668" t="b">
        <f t="shared" ref="G668:G731" si="99">OR(E668=TRUE,F668=TRUE)</f>
        <v>1</v>
      </c>
      <c r="H668" s="5">
        <f t="shared" ref="H668:H731" si="100">IF(+G668=TRUE,C668,0)+(SIN(A668)*1.4142*$B$9/$B$7)</f>
        <v>-2.8911756207531805</v>
      </c>
      <c r="M668" s="6"/>
    </row>
    <row r="669" spans="1:13" x14ac:dyDescent="0.2">
      <c r="A669" s="9">
        <f t="shared" si="94"/>
        <v>3.9393011330279277</v>
      </c>
      <c r="B669">
        <f t="shared" si="93"/>
        <v>-232.54057060758376</v>
      </c>
      <c r="C669">
        <f t="shared" si="95"/>
        <v>-2.9063181791242858</v>
      </c>
      <c r="D669">
        <f t="shared" si="96"/>
        <v>676.3776337247117</v>
      </c>
      <c r="E669" t="b">
        <f t="shared" si="97"/>
        <v>0</v>
      </c>
      <c r="F669" t="b">
        <f t="shared" si="98"/>
        <v>1</v>
      </c>
      <c r="G669" t="b">
        <f t="shared" si="99"/>
        <v>1</v>
      </c>
      <c r="H669" s="5">
        <f t="shared" si="100"/>
        <v>-2.9086435625296141</v>
      </c>
      <c r="M669" s="6"/>
    </row>
    <row r="670" spans="1:13" x14ac:dyDescent="0.2">
      <c r="A670" s="9">
        <f t="shared" si="94"/>
        <v>3.9454371161011799</v>
      </c>
      <c r="B670">
        <f t="shared" si="93"/>
        <v>-233.9283444369519</v>
      </c>
      <c r="C670">
        <f t="shared" si="95"/>
        <v>-2.9236627323704876</v>
      </c>
      <c r="D670">
        <f t="shared" si="96"/>
        <v>684.47480213084339</v>
      </c>
      <c r="E670" t="b">
        <f t="shared" si="97"/>
        <v>0</v>
      </c>
      <c r="F670" t="b">
        <f t="shared" si="98"/>
        <v>1</v>
      </c>
      <c r="G670" t="b">
        <f t="shared" si="99"/>
        <v>1</v>
      </c>
      <c r="H670" s="5">
        <f t="shared" si="100"/>
        <v>-2.9260019933810213</v>
      </c>
      <c r="M670" s="6"/>
    </row>
    <row r="671" spans="1:13" x14ac:dyDescent="0.2">
      <c r="A671" s="9">
        <f t="shared" si="94"/>
        <v>3.951573099174432</v>
      </c>
      <c r="B671">
        <f t="shared" si="93"/>
        <v>-235.30731082434983</v>
      </c>
      <c r="C671">
        <f t="shared" si="95"/>
        <v>-2.9408972092173649</v>
      </c>
      <c r="D671">
        <f t="shared" si="96"/>
        <v>692.56830370708383</v>
      </c>
      <c r="E671" t="b">
        <f t="shared" si="97"/>
        <v>0</v>
      </c>
      <c r="F671" t="b">
        <f t="shared" si="98"/>
        <v>1</v>
      </c>
      <c r="G671" t="b">
        <f t="shared" si="99"/>
        <v>1</v>
      </c>
      <c r="H671" s="5">
        <f t="shared" si="100"/>
        <v>-2.9432502597595289</v>
      </c>
      <c r="M671" s="6"/>
    </row>
    <row r="672" spans="1:13" x14ac:dyDescent="0.2">
      <c r="A672" s="9">
        <f t="shared" si="94"/>
        <v>3.9577090822476841</v>
      </c>
      <c r="B672">
        <f t="shared" si="93"/>
        <v>-236.6774178514585</v>
      </c>
      <c r="C672">
        <f t="shared" si="95"/>
        <v>-2.958020960783931</v>
      </c>
      <c r="D672">
        <f t="shared" si="96"/>
        <v>700.65691957806007</v>
      </c>
      <c r="E672" t="b">
        <f t="shared" si="97"/>
        <v>0</v>
      </c>
      <c r="F672" t="b">
        <f t="shared" si="98"/>
        <v>1</v>
      </c>
      <c r="G672" t="b">
        <f t="shared" si="99"/>
        <v>1</v>
      </c>
      <c r="H672" s="5">
        <f t="shared" si="100"/>
        <v>-2.9603877122649722</v>
      </c>
      <c r="M672" s="6"/>
    </row>
    <row r="673" spans="1:13" x14ac:dyDescent="0.2">
      <c r="A673" s="9">
        <f t="shared" si="94"/>
        <v>3.9638450653209363</v>
      </c>
      <c r="B673">
        <f t="shared" si="93"/>
        <v>-238.03861393351514</v>
      </c>
      <c r="C673">
        <f t="shared" si="95"/>
        <v>-2.9750333423580262</v>
      </c>
      <c r="D673">
        <f t="shared" si="96"/>
        <v>708.73943160418276</v>
      </c>
      <c r="E673" t="b">
        <f t="shared" si="97"/>
        <v>0</v>
      </c>
      <c r="F673" t="b">
        <f t="shared" si="98"/>
        <v>1</v>
      </c>
      <c r="G673" t="b">
        <f t="shared" si="99"/>
        <v>1</v>
      </c>
      <c r="H673" s="5">
        <f t="shared" si="100"/>
        <v>-2.9774137056693486</v>
      </c>
      <c r="M673" s="6"/>
    </row>
    <row r="674" spans="1:13" x14ac:dyDescent="0.2">
      <c r="A674" s="9">
        <f t="shared" si="94"/>
        <v>3.9699810483941884</v>
      </c>
      <c r="B674">
        <f t="shared" si="93"/>
        <v>-239.39084782125568</v>
      </c>
      <c r="C674">
        <f t="shared" si="95"/>
        <v>-2.9919337134205888</v>
      </c>
      <c r="D674">
        <f t="shared" si="96"/>
        <v>716.8146225650969</v>
      </c>
      <c r="E674" t="b">
        <f t="shared" si="97"/>
        <v>0</v>
      </c>
      <c r="F674" t="b">
        <f t="shared" si="98"/>
        <v>1</v>
      </c>
      <c r="G674" t="b">
        <f t="shared" si="99"/>
        <v>1</v>
      </c>
      <c r="H674" s="5">
        <f t="shared" si="100"/>
        <v>-2.9943275989411089</v>
      </c>
      <c r="M674" s="6"/>
    </row>
    <row r="675" spans="1:13" x14ac:dyDescent="0.2">
      <c r="A675" s="9">
        <f t="shared" si="94"/>
        <v>3.9761170314674406</v>
      </c>
      <c r="B675">
        <f t="shared" si="93"/>
        <v>-240.73406860284425</v>
      </c>
      <c r="C675">
        <f t="shared" si="95"/>
        <v>-3.0087214376697742</v>
      </c>
      <c r="D675">
        <f t="shared" si="96"/>
        <v>724.88127634299542</v>
      </c>
      <c r="E675" t="b">
        <f t="shared" si="97"/>
        <v>0</v>
      </c>
      <c r="F675" t="b">
        <f t="shared" si="98"/>
        <v>1</v>
      </c>
      <c r="G675" t="b">
        <f t="shared" si="99"/>
        <v>1</v>
      </c>
      <c r="H675" s="5">
        <f t="shared" si="100"/>
        <v>-3.0111287552692949</v>
      </c>
      <c r="M675" s="6"/>
    </row>
    <row r="676" spans="1:13" x14ac:dyDescent="0.2">
      <c r="A676" s="9">
        <f t="shared" si="94"/>
        <v>3.9822530145406927</v>
      </c>
      <c r="B676">
        <f t="shared" si="93"/>
        <v>-242.06822570578976</v>
      </c>
      <c r="C676">
        <f t="shared" si="95"/>
        <v>-3.025395883044907</v>
      </c>
      <c r="D676">
        <f t="shared" si="96"/>
        <v>732.93817810576343</v>
      </c>
      <c r="E676" t="b">
        <f t="shared" si="97"/>
        <v>0</v>
      </c>
      <c r="F676" t="b">
        <f t="shared" si="98"/>
        <v>1</v>
      </c>
      <c r="G676" t="b">
        <f t="shared" si="99"/>
        <v>1</v>
      </c>
      <c r="H676" s="5">
        <f t="shared" si="100"/>
        <v>-3.0278165420875109</v>
      </c>
      <c r="M676" s="6"/>
    </row>
    <row r="677" spans="1:13" x14ac:dyDescent="0.2">
      <c r="A677" s="9">
        <f t="shared" si="94"/>
        <v>3.9883889976139448</v>
      </c>
      <c r="B677">
        <f t="shared" si="93"/>
        <v>-243.39326889885035</v>
      </c>
      <c r="C677">
        <f t="shared" si="95"/>
        <v>-3.0419564217502817</v>
      </c>
      <c r="D677">
        <f t="shared" si="96"/>
        <v>740.98411448993318</v>
      </c>
      <c r="E677" t="b">
        <f t="shared" si="97"/>
        <v>0</v>
      </c>
      <c r="F677" t="b">
        <f t="shared" si="98"/>
        <v>1</v>
      </c>
      <c r="G677" t="b">
        <f t="shared" si="99"/>
        <v>1</v>
      </c>
      <c r="H677" s="5">
        <f t="shared" si="100"/>
        <v>-3.0443903310977438</v>
      </c>
      <c r="M677" s="6"/>
    </row>
    <row r="678" spans="1:13" x14ac:dyDescent="0.2">
      <c r="A678" s="9">
        <f t="shared" si="94"/>
        <v>3.994524980687197</v>
      </c>
      <c r="B678">
        <f t="shared" si="93"/>
        <v>-244.70914829392433</v>
      </c>
      <c r="C678">
        <f t="shared" si="95"/>
        <v>-3.0584024302787993</v>
      </c>
      <c r="D678">
        <f t="shared" si="96"/>
        <v>749.01787378341487</v>
      </c>
      <c r="E678" t="b">
        <f t="shared" si="97"/>
        <v>0</v>
      </c>
      <c r="F678" t="b">
        <f t="shared" si="98"/>
        <v>1</v>
      </c>
      <c r="G678" t="b">
        <f t="shared" si="99"/>
        <v>1</v>
      </c>
      <c r="H678" s="5">
        <f t="shared" si="100"/>
        <v>-3.0608494982940186</v>
      </c>
      <c r="M678" s="6"/>
    </row>
    <row r="679" spans="1:13" x14ac:dyDescent="0.2">
      <c r="A679" s="9">
        <f t="shared" si="94"/>
        <v>4.0006609637604491</v>
      </c>
      <c r="B679">
        <f t="shared" si="93"/>
        <v>-246.0158143479286</v>
      </c>
      <c r="C679">
        <f t="shared" si="95"/>
        <v>-3.0747332894354398</v>
      </c>
      <c r="D679">
        <f t="shared" si="96"/>
        <v>757.03824610797926</v>
      </c>
      <c r="E679" t="b">
        <f t="shared" si="97"/>
        <v>0</v>
      </c>
      <c r="F679" t="b">
        <f t="shared" si="98"/>
        <v>1</v>
      </c>
      <c r="G679" t="b">
        <f t="shared" si="99"/>
        <v>1</v>
      </c>
      <c r="H679" s="5">
        <f t="shared" si="100"/>
        <v>-3.0771934239858894</v>
      </c>
      <c r="M679" s="6"/>
    </row>
    <row r="680" spans="1:13" x14ac:dyDescent="0.2">
      <c r="A680" s="9">
        <f t="shared" si="94"/>
        <v>4.0067969468337017</v>
      </c>
      <c r="B680">
        <f t="shared" si="93"/>
        <v>-247.31321786466401</v>
      </c>
      <c r="C680">
        <f t="shared" si="95"/>
        <v>-3.0909483843605776</v>
      </c>
      <c r="D680">
        <f t="shared" si="96"/>
        <v>765.04402360146526</v>
      </c>
      <c r="E680" t="b">
        <f t="shared" si="97"/>
        <v>0</v>
      </c>
      <c r="F680" t="b">
        <f t="shared" si="98"/>
        <v>1</v>
      </c>
      <c r="G680" t="b">
        <f t="shared" si="99"/>
        <v>1</v>
      </c>
      <c r="H680" s="5">
        <f t="shared" si="100"/>
        <v>-3.0934214928217729</v>
      </c>
      <c r="M680" s="6"/>
    </row>
    <row r="681" spans="1:13" x14ac:dyDescent="0.2">
      <c r="A681" s="9">
        <f t="shared" si="94"/>
        <v>4.0129329299069543</v>
      </c>
      <c r="B681">
        <f t="shared" si="93"/>
        <v>-248.60130999666725</v>
      </c>
      <c r="C681">
        <f t="shared" si="95"/>
        <v>-3.1070471045531307</v>
      </c>
      <c r="D681">
        <f t="shared" si="96"/>
        <v>773.03400059968203</v>
      </c>
      <c r="E681" t="b">
        <f t="shared" si="97"/>
        <v>0</v>
      </c>
      <c r="F681" t="b">
        <f t="shared" si="98"/>
        <v>1</v>
      </c>
      <c r="G681" t="b">
        <f t="shared" si="99"/>
        <v>1</v>
      </c>
      <c r="H681" s="5">
        <f t="shared" si="100"/>
        <v>-3.1095330938121175</v>
      </c>
      <c r="M681" s="6"/>
    </row>
    <row r="682" spans="1:13" x14ac:dyDescent="0.2">
      <c r="A682" s="9">
        <f t="shared" si="94"/>
        <v>4.0190689129802069</v>
      </c>
      <c r="B682">
        <f t="shared" si="93"/>
        <v>-249.88004224705043</v>
      </c>
      <c r="C682">
        <f t="shared" si="95"/>
        <v>-3.1230288438935432</v>
      </c>
      <c r="D682">
        <f t="shared" si="96"/>
        <v>781.00697381798136</v>
      </c>
      <c r="E682" t="b">
        <f t="shared" si="97"/>
        <v>0</v>
      </c>
      <c r="F682" t="b">
        <f t="shared" si="98"/>
        <v>1</v>
      </c>
      <c r="G682" t="b">
        <f t="shared" si="99"/>
        <v>1</v>
      </c>
      <c r="H682" s="5">
        <f t="shared" si="100"/>
        <v>-3.1255276203524027</v>
      </c>
      <c r="M682" s="6"/>
    </row>
    <row r="683" spans="1:13" x14ac:dyDescent="0.2">
      <c r="A683" s="9">
        <f t="shared" si="94"/>
        <v>4.0252048960534594</v>
      </c>
      <c r="B683">
        <f t="shared" si="93"/>
        <v>-251.14936647132674</v>
      </c>
      <c r="C683">
        <f t="shared" si="95"/>
        <v>-3.1388930006666094</v>
      </c>
      <c r="D683">
        <f t="shared" si="96"/>
        <v>788.96174253247239</v>
      </c>
      <c r="E683" t="b">
        <f t="shared" si="97"/>
        <v>0</v>
      </c>
      <c r="F683" t="b">
        <f t="shared" si="98"/>
        <v>1</v>
      </c>
      <c r="G683" t="b">
        <f t="shared" si="99"/>
        <v>1</v>
      </c>
      <c r="H683" s="5">
        <f t="shared" si="100"/>
        <v>-3.1414044702459827</v>
      </c>
      <c r="M683" s="6"/>
    </row>
    <row r="684" spans="1:13" x14ac:dyDescent="0.2">
      <c r="A684" s="9">
        <f t="shared" si="94"/>
        <v>4.031340879126712</v>
      </c>
      <c r="B684">
        <f t="shared" si="93"/>
        <v>-252.40923487922319</v>
      </c>
      <c r="C684">
        <f t="shared" si="95"/>
        <v>-3.154638977584129</v>
      </c>
      <c r="D684">
        <f t="shared" si="96"/>
        <v>796.89710876084928</v>
      </c>
      <c r="E684" t="b">
        <f t="shared" si="97"/>
        <v>0</v>
      </c>
      <c r="F684" t="b">
        <f t="shared" si="98"/>
        <v>1</v>
      </c>
      <c r="G684" t="b">
        <f t="shared" si="99"/>
        <v>1</v>
      </c>
      <c r="H684" s="5">
        <f t="shared" si="100"/>
        <v>-3.1571630457267594</v>
      </c>
      <c r="M684" s="6"/>
    </row>
    <row r="685" spans="1:13" x14ac:dyDescent="0.2">
      <c r="A685" s="9">
        <f t="shared" si="94"/>
        <v>4.0374768621999646</v>
      </c>
      <c r="B685">
        <f t="shared" si="93"/>
        <v>-253.65960003647979</v>
      </c>
      <c r="C685">
        <f t="shared" si="95"/>
        <v>-3.1702661818073903</v>
      </c>
      <c r="D685">
        <f t="shared" si="96"/>
        <v>804.81187744280544</v>
      </c>
      <c r="E685" t="b">
        <f t="shared" si="97"/>
        <v>0</v>
      </c>
      <c r="F685" t="b">
        <f t="shared" si="98"/>
        <v>1</v>
      </c>
      <c r="G685" t="b">
        <f t="shared" si="99"/>
        <v>1</v>
      </c>
      <c r="H685" s="5">
        <f t="shared" si="100"/>
        <v>-3.1728027534816827</v>
      </c>
      <c r="M685" s="6"/>
    </row>
    <row r="686" spans="1:13" x14ac:dyDescent="0.2">
      <c r="A686" s="9">
        <f t="shared" si="94"/>
        <v>4.0436128452732172</v>
      </c>
      <c r="B686">
        <f t="shared" si="93"/>
        <v>-254.90041486663574</v>
      </c>
      <c r="C686">
        <f t="shared" si="95"/>
        <v>-3.185774024969497</v>
      </c>
      <c r="D686">
        <f t="shared" si="96"/>
        <v>812.7048566200109</v>
      </c>
      <c r="E686" t="b">
        <f t="shared" si="97"/>
        <v>0</v>
      </c>
      <c r="F686" t="b">
        <f t="shared" si="98"/>
        <v>1</v>
      </c>
      <c r="G686" t="b">
        <f t="shared" si="99"/>
        <v>1</v>
      </c>
      <c r="H686" s="5">
        <f t="shared" si="100"/>
        <v>-3.1883230046730966</v>
      </c>
      <c r="M686" s="6"/>
    </row>
    <row r="687" spans="1:13" x14ac:dyDescent="0.2">
      <c r="A687" s="9">
        <f t="shared" si="94"/>
        <v>4.0497488283464698</v>
      </c>
      <c r="B687">
        <f t="shared" si="93"/>
        <v>-256.13163265280144</v>
      </c>
      <c r="C687">
        <f t="shared" si="95"/>
        <v>-3.2011619231975144</v>
      </c>
      <c r="D687">
        <f t="shared" si="96"/>
        <v>820.57485761561759</v>
      </c>
      <c r="E687" t="b">
        <f t="shared" si="97"/>
        <v>0</v>
      </c>
      <c r="F687" t="b">
        <f t="shared" si="98"/>
        <v>1</v>
      </c>
      <c r="G687" t="b">
        <f t="shared" si="99"/>
        <v>1</v>
      </c>
      <c r="H687" s="5">
        <f t="shared" si="100"/>
        <v>-3.2037232149609012</v>
      </c>
      <c r="M687" s="6"/>
    </row>
    <row r="688" spans="1:13" x14ac:dyDescent="0.2">
      <c r="A688" s="9">
        <f t="shared" si="94"/>
        <v>4.0558848114197223</v>
      </c>
      <c r="B688">
        <f t="shared" si="93"/>
        <v>-257.35320703941784</v>
      </c>
      <c r="C688">
        <f t="shared" si="95"/>
        <v>-3.2164292971344559</v>
      </c>
      <c r="D688">
        <f t="shared" si="96"/>
        <v>828.42069521327551</v>
      </c>
      <c r="E688" t="b">
        <f t="shared" si="97"/>
        <v>0</v>
      </c>
      <c r="F688" t="b">
        <f t="shared" si="98"/>
        <v>1</v>
      </c>
      <c r="G688" t="b">
        <f t="shared" si="99"/>
        <v>1</v>
      </c>
      <c r="H688" s="5">
        <f t="shared" si="100"/>
        <v>-3.2190028045245591</v>
      </c>
      <c r="M688" s="6"/>
    </row>
    <row r="689" spans="1:13" x14ac:dyDescent="0.2">
      <c r="A689" s="9">
        <f t="shared" si="94"/>
        <v>4.0620207944929749</v>
      </c>
      <c r="B689">
        <f t="shared" si="93"/>
        <v>-258.56509203400134</v>
      </c>
      <c r="C689">
        <f t="shared" si="95"/>
        <v>-3.2315755719610961</v>
      </c>
      <c r="D689">
        <f t="shared" si="96"/>
        <v>836.2411878356246</v>
      </c>
      <c r="E689" t="b">
        <f t="shared" si="97"/>
        <v>0</v>
      </c>
      <c r="F689" t="b">
        <f t="shared" si="98"/>
        <v>1</v>
      </c>
      <c r="G689" t="b">
        <f t="shared" si="99"/>
        <v>1</v>
      </c>
      <c r="H689" s="5">
        <f t="shared" si="100"/>
        <v>-3.2341611980849247</v>
      </c>
      <c r="M689" s="6"/>
    </row>
    <row r="690" spans="1:13" x14ac:dyDescent="0.2">
      <c r="A690" s="9">
        <f t="shared" si="94"/>
        <v>4.0681567775662275</v>
      </c>
      <c r="B690">
        <f t="shared" si="93"/>
        <v>-259.76724200887583</v>
      </c>
      <c r="C690">
        <f t="shared" si="95"/>
        <v>-3.2466001774176094</v>
      </c>
      <c r="D690">
        <f t="shared" si="96"/>
        <v>844.03515772223921</v>
      </c>
      <c r="E690" t="b">
        <f t="shared" si="97"/>
        <v>0</v>
      </c>
      <c r="F690" t="b">
        <f t="shared" si="98"/>
        <v>1</v>
      </c>
      <c r="G690" t="b">
        <f t="shared" si="99"/>
        <v>1</v>
      </c>
      <c r="H690" s="5">
        <f t="shared" si="100"/>
        <v>-3.2491978249259001</v>
      </c>
      <c r="M690" s="6"/>
    </row>
    <row r="691" spans="1:13" x14ac:dyDescent="0.2">
      <c r="A691" s="9">
        <f t="shared" si="94"/>
        <v>4.0742927606394801</v>
      </c>
      <c r="B691">
        <f t="shared" si="93"/>
        <v>-260.95961170289013</v>
      </c>
      <c r="C691">
        <f t="shared" si="95"/>
        <v>-3.2615025478250446</v>
      </c>
      <c r="D691">
        <f t="shared" si="96"/>
        <v>851.80143110699817</v>
      </c>
      <c r="E691" t="b">
        <f t="shared" si="97"/>
        <v>0</v>
      </c>
      <c r="F691" t="b">
        <f t="shared" si="98"/>
        <v>1</v>
      </c>
      <c r="G691" t="b">
        <f t="shared" si="99"/>
        <v>1</v>
      </c>
      <c r="H691" s="5">
        <f t="shared" si="100"/>
        <v>-3.2641121189159268</v>
      </c>
      <c r="M691" s="6"/>
    </row>
    <row r="692" spans="1:13" x14ac:dyDescent="0.2">
      <c r="A692" s="9">
        <f t="shared" si="94"/>
        <v>4.0804287437127327</v>
      </c>
      <c r="B692">
        <f t="shared" si="93"/>
        <v>-262.14215622312241</v>
      </c>
      <c r="C692">
        <f t="shared" si="95"/>
        <v>-3.2762821221066205</v>
      </c>
      <c r="D692">
        <f t="shared" si="96"/>
        <v>859.53883839485309</v>
      </c>
      <c r="E692" t="b">
        <f t="shared" si="97"/>
        <v>0</v>
      </c>
      <c r="F692" t="b">
        <f t="shared" si="98"/>
        <v>1</v>
      </c>
      <c r="G692" t="b">
        <f t="shared" si="99"/>
        <v>1</v>
      </c>
      <c r="H692" s="5">
        <f t="shared" si="100"/>
        <v>-3.2789035185292983</v>
      </c>
      <c r="M692" s="6"/>
    </row>
    <row r="693" spans="1:13" x14ac:dyDescent="0.2">
      <c r="A693" s="9">
        <f t="shared" si="94"/>
        <v>4.0865647267859853</v>
      </c>
      <c r="B693">
        <f t="shared" si="93"/>
        <v>-263.31483104657025</v>
      </c>
      <c r="C693">
        <f t="shared" si="95"/>
        <v>-3.2909383438088509</v>
      </c>
      <c r="D693">
        <f t="shared" si="96"/>
        <v>867.24621433796847</v>
      </c>
      <c r="E693" t="b">
        <f t="shared" si="97"/>
        <v>0</v>
      </c>
      <c r="F693" t="b">
        <f t="shared" si="98"/>
        <v>1</v>
      </c>
      <c r="G693" t="b">
        <f t="shared" si="99"/>
        <v>1</v>
      </c>
      <c r="H693" s="5">
        <f t="shared" si="100"/>
        <v>-3.2935714668673031</v>
      </c>
      <c r="M693" s="6"/>
    </row>
    <row r="694" spans="1:13" x14ac:dyDescent="0.2">
      <c r="A694" s="9">
        <f t="shared" si="94"/>
        <v>4.0927007098592378</v>
      </c>
      <c r="B694">
        <f t="shared" si="93"/>
        <v>-264.47759202182704</v>
      </c>
      <c r="C694">
        <f t="shared" si="95"/>
        <v>-3.3054706611224938</v>
      </c>
      <c r="D694">
        <f t="shared" si="96"/>
        <v>874.922398211207</v>
      </c>
      <c r="E694" t="b">
        <f t="shared" si="97"/>
        <v>0</v>
      </c>
      <c r="F694" t="b">
        <f t="shared" si="98"/>
        <v>1</v>
      </c>
      <c r="G694" t="b">
        <f t="shared" si="99"/>
        <v>1</v>
      </c>
      <c r="H694" s="5">
        <f t="shared" si="100"/>
        <v>-3.3081154116791893</v>
      </c>
      <c r="M694" s="6"/>
    </row>
    <row r="695" spans="1:13" x14ac:dyDescent="0.2">
      <c r="A695" s="9">
        <f t="shared" si="94"/>
        <v>4.0988366929324904</v>
      </c>
      <c r="B695">
        <f t="shared" si="93"/>
        <v>-265.63039537074417</v>
      </c>
      <c r="C695">
        <f t="shared" si="95"/>
        <v>-3.3198785269033309</v>
      </c>
      <c r="D695">
        <f t="shared" si="96"/>
        <v>882.56623398693455</v>
      </c>
      <c r="E695" t="b">
        <f t="shared" si="97"/>
        <v>0</v>
      </c>
      <c r="F695" t="b">
        <f t="shared" si="98"/>
        <v>1</v>
      </c>
      <c r="G695" t="b">
        <f t="shared" si="99"/>
        <v>1</v>
      </c>
      <c r="H695" s="5">
        <f t="shared" si="100"/>
        <v>-3.3225348053829613</v>
      </c>
      <c r="M695" s="6"/>
    </row>
    <row r="696" spans="1:13" x14ac:dyDescent="0.2">
      <c r="A696" s="9">
        <f t="shared" si="94"/>
        <v>4.104972676005743</v>
      </c>
      <c r="B696">
        <f t="shared" si="93"/>
        <v>-266.77319769007954</v>
      </c>
      <c r="C696">
        <f t="shared" si="95"/>
        <v>-3.3341613986927636</v>
      </c>
      <c r="D696">
        <f t="shared" si="96"/>
        <v>890.17657050911657</v>
      </c>
      <c r="E696" t="b">
        <f t="shared" si="97"/>
        <v>0</v>
      </c>
      <c r="F696" t="b">
        <f t="shared" si="98"/>
        <v>1</v>
      </c>
      <c r="G696" t="b">
        <f t="shared" si="99"/>
        <v>1</v>
      </c>
      <c r="H696" s="5">
        <f t="shared" si="100"/>
        <v>-3.3368291050859922</v>
      </c>
      <c r="M696" s="6"/>
    </row>
    <row r="697" spans="1:13" x14ac:dyDescent="0.2">
      <c r="A697" s="9">
        <f t="shared" si="94"/>
        <v>4.1111086590789956</v>
      </c>
      <c r="B697">
        <f t="shared" si="93"/>
        <v>-267.90595595313124</v>
      </c>
      <c r="C697">
        <f t="shared" si="95"/>
        <v>-3.3483187387382394</v>
      </c>
      <c r="D697">
        <f t="shared" si="96"/>
        <v>897.75226166668097</v>
      </c>
      <c r="E697" t="b">
        <f t="shared" si="97"/>
        <v>0</v>
      </c>
      <c r="F697" t="b">
        <f t="shared" si="98"/>
        <v>1</v>
      </c>
      <c r="G697" t="b">
        <f t="shared" si="99"/>
        <v>1</v>
      </c>
      <c r="H697" s="5">
        <f t="shared" si="100"/>
        <v>-3.3509977726054663</v>
      </c>
      <c r="M697" s="6"/>
    </row>
    <row r="698" spans="1:13" x14ac:dyDescent="0.2">
      <c r="A698" s="9">
        <f t="shared" si="94"/>
        <v>4.1172446421522482</v>
      </c>
      <c r="B698">
        <f t="shared" si="93"/>
        <v>-269.02862751135797</v>
      </c>
      <c r="C698">
        <f t="shared" si="95"/>
        <v>-3.3623500140134954</v>
      </c>
      <c r="D698">
        <f t="shared" si="96"/>
        <v>905.29216656612209</v>
      </c>
      <c r="E698" t="b">
        <f t="shared" si="97"/>
        <v>0</v>
      </c>
      <c r="F698" t="b">
        <f t="shared" si="98"/>
        <v>1</v>
      </c>
      <c r="G698" t="b">
        <f t="shared" si="99"/>
        <v>1</v>
      </c>
      <c r="H698" s="5">
        <f t="shared" si="100"/>
        <v>-3.3650402744886398</v>
      </c>
      <c r="M698" s="6"/>
    </row>
    <row r="699" spans="1:13" x14ac:dyDescent="0.2">
      <c r="A699" s="9">
        <f t="shared" si="94"/>
        <v>4.1233806252255008</v>
      </c>
      <c r="B699">
        <f t="shared" si="93"/>
        <v>-270.14117009598459</v>
      </c>
      <c r="C699">
        <f t="shared" si="95"/>
        <v>-3.3762546962386319</v>
      </c>
      <c r="D699">
        <f t="shared" si="96"/>
        <v>912.79514970331923</v>
      </c>
      <c r="E699" t="b">
        <f t="shared" si="97"/>
        <v>0</v>
      </c>
      <c r="F699" t="b">
        <f t="shared" si="98"/>
        <v>1</v>
      </c>
      <c r="G699" t="b">
        <f t="shared" si="99"/>
        <v>1</v>
      </c>
      <c r="H699" s="5">
        <f t="shared" si="100"/>
        <v>-3.3789560820329294</v>
      </c>
      <c r="M699" s="6"/>
    </row>
    <row r="700" spans="1:13" x14ac:dyDescent="0.2">
      <c r="A700" s="9">
        <f t="shared" si="94"/>
        <v>4.1295166082987533</v>
      </c>
      <c r="B700">
        <f t="shared" si="93"/>
        <v>-271.24354181959347</v>
      </c>
      <c r="C700">
        <f t="shared" si="95"/>
        <v>-3.3900322618999956</v>
      </c>
      <c r="D700">
        <f t="shared" si="96"/>
        <v>920.26008113454077</v>
      </c>
      <c r="E700" t="b">
        <f t="shared" si="97"/>
        <v>0</v>
      </c>
      <c r="F700" t="b">
        <f t="shared" si="98"/>
        <v>1</v>
      </c>
      <c r="G700" t="b">
        <f t="shared" si="99"/>
        <v>1</v>
      </c>
      <c r="H700" s="5">
        <f t="shared" si="100"/>
        <v>-3.3927446713058114</v>
      </c>
      <c r="M700" s="6"/>
    </row>
    <row r="701" spans="1:13" x14ac:dyDescent="0.2">
      <c r="A701" s="9">
        <f t="shared" si="94"/>
        <v>4.1356525913720059</v>
      </c>
      <c r="B701">
        <f t="shared" si="93"/>
        <v>-272.33570117770171</v>
      </c>
      <c r="C701">
        <f t="shared" si="95"/>
        <v>-3.4036821922698968</v>
      </c>
      <c r="D701">
        <f t="shared" si="96"/>
        <v>927.6858366466148</v>
      </c>
      <c r="E701" t="b">
        <f t="shared" si="97"/>
        <v>0</v>
      </c>
      <c r="F701" t="b">
        <f t="shared" si="98"/>
        <v>1</v>
      </c>
      <c r="G701" t="b">
        <f t="shared" si="99"/>
        <v>1</v>
      </c>
      <c r="H701" s="5">
        <f t="shared" si="100"/>
        <v>-3.4064055231645547</v>
      </c>
      <c r="M701" s="6"/>
    </row>
    <row r="702" spans="1:13" x14ac:dyDescent="0.2">
      <c r="A702" s="9">
        <f t="shared" si="94"/>
        <v>4.1417885744452585</v>
      </c>
      <c r="B702">
        <f t="shared" si="93"/>
        <v>-273.41760705032345</v>
      </c>
      <c r="C702">
        <f t="shared" si="95"/>
        <v>-3.4172039734261328</v>
      </c>
      <c r="D702">
        <f t="shared" si="96"/>
        <v>935.07129792623289</v>
      </c>
      <c r="E702" t="b">
        <f t="shared" si="97"/>
        <v>0</v>
      </c>
      <c r="F702" t="b">
        <f t="shared" si="98"/>
        <v>1</v>
      </c>
      <c r="G702" t="b">
        <f t="shared" si="99"/>
        <v>1</v>
      </c>
      <c r="H702" s="5">
        <f t="shared" si="100"/>
        <v>-3.4199381232757617</v>
      </c>
      <c r="M702" s="6"/>
    </row>
    <row r="703" spans="1:13" x14ac:dyDescent="0.2">
      <c r="A703" s="9">
        <f t="shared" si="94"/>
        <v>4.1479245575185111</v>
      </c>
      <c r="B703">
        <f t="shared" si="93"/>
        <v>-274.48921870351876</v>
      </c>
      <c r="C703">
        <f t="shared" si="95"/>
        <v>-3.4305970962713443</v>
      </c>
      <c r="D703">
        <f t="shared" si="96"/>
        <v>942.41535272837007</v>
      </c>
      <c r="E703" t="b">
        <f t="shared" si="97"/>
        <v>0</v>
      </c>
      <c r="F703" t="b">
        <f t="shared" si="98"/>
        <v>1</v>
      </c>
      <c r="G703" t="b">
        <f t="shared" si="99"/>
        <v>1</v>
      </c>
      <c r="H703" s="5">
        <f t="shared" si="100"/>
        <v>-3.4333419621347372</v>
      </c>
      <c r="M703" s="6"/>
    </row>
    <row r="704" spans="1:13" x14ac:dyDescent="0.2">
      <c r="A704" s="9">
        <f t="shared" si="94"/>
        <v>4.1540605405917637</v>
      </c>
      <c r="B704">
        <f t="shared" si="93"/>
        <v>-275.55049579092633</v>
      </c>
      <c r="C704">
        <f t="shared" si="95"/>
        <v>-3.4438610565521754</v>
      </c>
      <c r="D704">
        <f t="shared" si="96"/>
        <v>949.71689504378423</v>
      </c>
      <c r="E704" t="b">
        <f t="shared" si="97"/>
        <v>0</v>
      </c>
      <c r="F704" t="b">
        <f t="shared" si="98"/>
        <v>1</v>
      </c>
      <c r="G704" t="b">
        <f t="shared" si="99"/>
        <v>1</v>
      </c>
      <c r="H704" s="5">
        <f t="shared" si="100"/>
        <v>-3.4466165350846656</v>
      </c>
      <c r="M704" s="6"/>
    </row>
    <row r="705" spans="1:13" x14ac:dyDescent="0.2">
      <c r="A705" s="9">
        <f t="shared" si="94"/>
        <v>4.1601965236650162</v>
      </c>
      <c r="B705">
        <f t="shared" si="93"/>
        <v>-276.60139835528349</v>
      </c>
      <c r="C705">
        <f t="shared" si="95"/>
        <v>-3.4569953548782659</v>
      </c>
      <c r="D705">
        <f t="shared" si="96"/>
        <v>956.97482526558451</v>
      </c>
      <c r="E705" t="b">
        <f t="shared" si="97"/>
        <v>0</v>
      </c>
      <c r="F705" t="b">
        <f t="shared" si="98"/>
        <v>1</v>
      </c>
      <c r="G705" t="b">
        <f t="shared" si="99"/>
        <v>1</v>
      </c>
      <c r="H705" s="5">
        <f t="shared" si="100"/>
        <v>-3.4597613423356175</v>
      </c>
      <c r="M705" s="6"/>
    </row>
    <row r="706" spans="1:13" x14ac:dyDescent="0.2">
      <c r="A706" s="9">
        <f t="shared" si="94"/>
        <v>4.1663325067382688</v>
      </c>
      <c r="B706">
        <f t="shared" si="93"/>
        <v>-277.64188682992972</v>
      </c>
      <c r="C706">
        <f t="shared" si="95"/>
        <v>-3.4699994967410501</v>
      </c>
      <c r="D706">
        <f t="shared" si="96"/>
        <v>964.18805035482785</v>
      </c>
      <c r="E706" t="b">
        <f t="shared" si="97"/>
        <v>0</v>
      </c>
      <c r="F706" t="b">
        <f t="shared" si="98"/>
        <v>1</v>
      </c>
      <c r="G706" t="b">
        <f t="shared" si="99"/>
        <v>1</v>
      </c>
      <c r="H706" s="5">
        <f t="shared" si="100"/>
        <v>-3.4727758889833646</v>
      </c>
      <c r="M706" s="6"/>
    </row>
    <row r="707" spans="1:13" x14ac:dyDescent="0.2">
      <c r="A707" s="9">
        <f t="shared" si="94"/>
        <v>4.1724684898115214</v>
      </c>
      <c r="B707">
        <f t="shared" si="93"/>
        <v>-278.67192204029686</v>
      </c>
      <c r="C707">
        <f t="shared" si="95"/>
        <v>-3.4828729925323714</v>
      </c>
      <c r="D707">
        <f t="shared" si="96"/>
        <v>971.35548400513107</v>
      </c>
      <c r="E707" t="b">
        <f t="shared" si="97"/>
        <v>0</v>
      </c>
      <c r="F707" t="b">
        <f t="shared" si="98"/>
        <v>1</v>
      </c>
      <c r="G707" t="b">
        <f t="shared" si="99"/>
        <v>1</v>
      </c>
      <c r="H707" s="5">
        <f t="shared" si="100"/>
        <v>-3.485659685028009</v>
      </c>
      <c r="M707" s="6"/>
    </row>
    <row r="708" spans="1:13" x14ac:dyDescent="0.2">
      <c r="A708" s="9">
        <f t="shared" si="94"/>
        <v>4.178604472884774</v>
      </c>
      <c r="B708">
        <f t="shared" si="93"/>
        <v>-279.69146520538419</v>
      </c>
      <c r="C708">
        <f t="shared" si="95"/>
        <v>-3.4956153575629254</v>
      </c>
      <c r="D708">
        <f t="shared" si="96"/>
        <v>978.47604680626944</v>
      </c>
      <c r="E708" t="b">
        <f t="shared" si="97"/>
        <v>0</v>
      </c>
      <c r="F708" t="b">
        <f t="shared" si="98"/>
        <v>1</v>
      </c>
      <c r="G708" t="b">
        <f t="shared" si="99"/>
        <v>1</v>
      </c>
      <c r="H708" s="5">
        <f t="shared" si="100"/>
        <v>-3.4984122453924393</v>
      </c>
      <c r="M708" s="6"/>
    </row>
    <row r="709" spans="1:13" x14ac:dyDescent="0.2">
      <c r="A709" s="9">
        <f t="shared" si="94"/>
        <v>4.1847404559580266</v>
      </c>
      <c r="B709">
        <f t="shared" si="93"/>
        <v>-280.70047793921788</v>
      </c>
      <c r="C709">
        <f t="shared" si="95"/>
        <v>-3.5082261120804992</v>
      </c>
      <c r="D709">
        <f t="shared" si="96"/>
        <v>985.54866640673151</v>
      </c>
      <c r="E709" t="b">
        <f t="shared" si="97"/>
        <v>0</v>
      </c>
      <c r="F709" t="b">
        <f t="shared" si="98"/>
        <v>1</v>
      </c>
      <c r="G709" t="b">
        <f t="shared" si="99"/>
        <v>1</v>
      </c>
      <c r="H709" s="5">
        <f t="shared" si="100"/>
        <v>-3.5110330899405864</v>
      </c>
      <c r="M709" s="6"/>
    </row>
    <row r="710" spans="1:13" x14ac:dyDescent="0.2">
      <c r="A710" s="9">
        <f t="shared" si="94"/>
        <v>4.1908764390312792</v>
      </c>
      <c r="B710">
        <f t="shared" si="93"/>
        <v>-281.69892225229694</v>
      </c>
      <c r="C710">
        <f t="shared" si="95"/>
        <v>-3.5207047812880399</v>
      </c>
      <c r="D710">
        <f t="shared" si="96"/>
        <v>992.57227767521852</v>
      </c>
      <c r="E710" t="b">
        <f t="shared" si="97"/>
        <v>0</v>
      </c>
      <c r="F710" t="b">
        <f t="shared" si="98"/>
        <v>1</v>
      </c>
      <c r="G710" t="b">
        <f t="shared" si="99"/>
        <v>1</v>
      </c>
      <c r="H710" s="5">
        <f t="shared" si="100"/>
        <v>-3.5235217434955066</v>
      </c>
      <c r="M710" s="6"/>
    </row>
    <row r="711" spans="1:13" x14ac:dyDescent="0.2">
      <c r="A711" s="9">
        <f t="shared" si="94"/>
        <v>4.1970124221045317</v>
      </c>
      <c r="B711">
        <f t="shared" si="93"/>
        <v>-282.68676055302302</v>
      </c>
      <c r="C711">
        <f t="shared" si="95"/>
        <v>-3.5330508953615296</v>
      </c>
      <c r="D711">
        <f t="shared" si="96"/>
        <v>999.54582286104915</v>
      </c>
      <c r="E711" t="b">
        <f t="shared" si="97"/>
        <v>0</v>
      </c>
      <c r="F711" t="b">
        <f t="shared" si="98"/>
        <v>1</v>
      </c>
      <c r="G711" t="b">
        <f t="shared" si="99"/>
        <v>1</v>
      </c>
      <c r="H711" s="5">
        <f t="shared" si="100"/>
        <v>-3.5358777358572695</v>
      </c>
      <c r="M711" s="6"/>
    </row>
    <row r="712" spans="1:13" x14ac:dyDescent="0.2">
      <c r="A712" s="9">
        <f t="shared" si="94"/>
        <v>4.2031484051777843</v>
      </c>
      <c r="B712">
        <f t="shared" si="93"/>
        <v>-283.66395564911608</v>
      </c>
      <c r="C712">
        <f t="shared" si="95"/>
        <v>-3.5452639894676712</v>
      </c>
      <c r="D712">
        <f t="shared" si="96"/>
        <v>1006.4682517534574</v>
      </c>
      <c r="E712" t="b">
        <f t="shared" si="97"/>
        <v>0</v>
      </c>
      <c r="F712" t="b">
        <f t="shared" si="98"/>
        <v>1</v>
      </c>
      <c r="G712" t="b">
        <f t="shared" si="99"/>
        <v>1</v>
      </c>
      <c r="H712" s="5">
        <f t="shared" si="100"/>
        <v>-3.5481006018206585</v>
      </c>
      <c r="M712" s="6"/>
    </row>
    <row r="713" spans="1:13" x14ac:dyDescent="0.2">
      <c r="A713" s="9">
        <f t="shared" si="94"/>
        <v>4.2092843882510369</v>
      </c>
      <c r="B713">
        <f t="shared" si="93"/>
        <v>-284.63047074901448</v>
      </c>
      <c r="C713">
        <f t="shared" si="95"/>
        <v>-3.557343603781395</v>
      </c>
      <c r="D713">
        <f t="shared" si="96"/>
        <v>1013.3385218397539</v>
      </c>
      <c r="E713" t="b">
        <f t="shared" si="97"/>
        <v>0</v>
      </c>
      <c r="F713" t="b">
        <f t="shared" si="98"/>
        <v>1</v>
      </c>
      <c r="G713" t="b">
        <f t="shared" si="99"/>
        <v>1</v>
      </c>
      <c r="H713" s="5">
        <f t="shared" si="100"/>
        <v>-3.560189881192692</v>
      </c>
      <c r="M713" s="6"/>
    </row>
    <row r="714" spans="1:13" x14ac:dyDescent="0.2">
      <c r="A714" s="9">
        <f t="shared" si="94"/>
        <v>4.2154203713242895</v>
      </c>
      <c r="B714">
        <f t="shared" si="93"/>
        <v>-285.58626946326024</v>
      </c>
      <c r="C714">
        <f t="shared" si="95"/>
        <v>-3.5692892835031658</v>
      </c>
      <c r="D714">
        <f t="shared" si="96"/>
        <v>1020.1555984623265</v>
      </c>
      <c r="E714" t="b">
        <f t="shared" si="97"/>
        <v>0</v>
      </c>
      <c r="F714" t="b">
        <f t="shared" si="98"/>
        <v>1</v>
      </c>
      <c r="G714" t="b">
        <f t="shared" si="99"/>
        <v>1</v>
      </c>
      <c r="H714" s="5">
        <f t="shared" si="100"/>
        <v>-3.572145118809944</v>
      </c>
      <c r="M714" s="6"/>
    </row>
    <row r="715" spans="1:13" x14ac:dyDescent="0.2">
      <c r="A715" s="9">
        <f t="shared" si="94"/>
        <v>4.2215563543975421</v>
      </c>
      <c r="B715">
        <f t="shared" si="93"/>
        <v>-286.5313158058691</v>
      </c>
      <c r="C715">
        <f t="shared" si="95"/>
        <v>-3.5811005788761094</v>
      </c>
      <c r="D715">
        <f t="shared" si="96"/>
        <v>1026.9184549744591</v>
      </c>
      <c r="E715" t="b">
        <f t="shared" si="97"/>
        <v>0</v>
      </c>
      <c r="F715" t="b">
        <f t="shared" si="98"/>
        <v>1</v>
      </c>
      <c r="G715" t="b">
        <f t="shared" si="99"/>
        <v>1</v>
      </c>
      <c r="H715" s="5">
        <f t="shared" si="100"/>
        <v>-3.5839658645556831</v>
      </c>
      <c r="M715" s="6"/>
    </row>
    <row r="716" spans="1:13" x14ac:dyDescent="0.2">
      <c r="A716" s="9">
        <f t="shared" si="94"/>
        <v>4.2276923374707946</v>
      </c>
      <c r="B716">
        <f t="shared" si="93"/>
        <v>-287.46557419568552</v>
      </c>
      <c r="C716">
        <f t="shared" si="95"/>
        <v>-3.5927770452029466</v>
      </c>
      <c r="D716">
        <f t="shared" si="96"/>
        <v>1033.626072894946</v>
      </c>
      <c r="E716" t="b">
        <f t="shared" si="97"/>
        <v>0</v>
      </c>
      <c r="F716" t="b">
        <f t="shared" si="98"/>
        <v>1</v>
      </c>
      <c r="G716" t="b">
        <f t="shared" si="99"/>
        <v>1</v>
      </c>
      <c r="H716" s="5">
        <f t="shared" si="100"/>
        <v>-3.5956516733768229</v>
      </c>
      <c r="M716" s="6"/>
    </row>
    <row r="717" spans="1:13" x14ac:dyDescent="0.2">
      <c r="A717" s="9">
        <f t="shared" si="94"/>
        <v>4.2338283205440472</v>
      </c>
      <c r="B717">
        <f t="shared" si="93"/>
        <v>-288.38900945772218</v>
      </c>
      <c r="C717">
        <f t="shared" si="95"/>
        <v>-3.6043182428627323</v>
      </c>
      <c r="D717">
        <f t="shared" si="96"/>
        <v>1040.2774420614705</v>
      </c>
      <c r="E717" t="b">
        <f t="shared" si="97"/>
        <v>0</v>
      </c>
      <c r="F717" t="b">
        <f t="shared" si="98"/>
        <v>1</v>
      </c>
      <c r="G717" t="b">
        <f t="shared" si="99"/>
        <v>1</v>
      </c>
      <c r="H717" s="5">
        <f t="shared" si="100"/>
        <v>-3.6072021053006709</v>
      </c>
      <c r="M717" s="6"/>
    </row>
    <row r="718" spans="1:13" x14ac:dyDescent="0.2">
      <c r="A718" s="9">
        <f t="shared" si="94"/>
        <v>4.2399643036172998</v>
      </c>
      <c r="B718">
        <f t="shared" si="93"/>
        <v>-289.30158682448433</v>
      </c>
      <c r="C718">
        <f t="shared" si="95"/>
        <v>-3.6157237373274111</v>
      </c>
      <c r="D718">
        <f t="shared" si="96"/>
        <v>1046.8715607827385</v>
      </c>
      <c r="E718" t="b">
        <f t="shared" si="97"/>
        <v>0</v>
      </c>
      <c r="F718" t="b">
        <f t="shared" si="98"/>
        <v>1</v>
      </c>
      <c r="G718" t="b">
        <f t="shared" si="99"/>
        <v>1</v>
      </c>
      <c r="H718" s="5">
        <f t="shared" si="100"/>
        <v>-3.6186167254515009</v>
      </c>
      <c r="M718" s="6"/>
    </row>
    <row r="719" spans="1:13" x14ac:dyDescent="0.2">
      <c r="A719" s="9">
        <f t="shared" si="94"/>
        <v>4.2461002866905524</v>
      </c>
      <c r="B719">
        <f t="shared" si="93"/>
        <v>-290.20327193727877</v>
      </c>
      <c r="C719">
        <f t="shared" si="95"/>
        <v>-3.6269930991781769</v>
      </c>
      <c r="D719">
        <f t="shared" si="96"/>
        <v>1053.40743598933</v>
      </c>
      <c r="E719" t="b">
        <f t="shared" si="97"/>
        <v>0</v>
      </c>
      <c r="F719" t="b">
        <f t="shared" si="98"/>
        <v>1</v>
      </c>
      <c r="G719" t="b">
        <f t="shared" si="99"/>
        <v>1</v>
      </c>
      <c r="H719" s="5">
        <f t="shared" si="100"/>
        <v>-3.6298951040669225</v>
      </c>
      <c r="M719" s="6"/>
    </row>
    <row r="720" spans="1:13" x14ac:dyDescent="0.2">
      <c r="A720" s="9">
        <f t="shared" si="94"/>
        <v>4.252236269763805</v>
      </c>
      <c r="B720">
        <f t="shared" si="93"/>
        <v>-291.09403084750772</v>
      </c>
      <c r="C720">
        <f t="shared" si="95"/>
        <v>-3.6381259041216372</v>
      </c>
      <c r="D720">
        <f t="shared" si="96"/>
        <v>1059.8840833832553</v>
      </c>
      <c r="E720" t="b">
        <f t="shared" si="97"/>
        <v>0</v>
      </c>
      <c r="F720" t="b">
        <f t="shared" si="98"/>
        <v>1</v>
      </c>
      <c r="G720" t="b">
        <f t="shared" si="99"/>
        <v>1</v>
      </c>
      <c r="H720" s="5">
        <f t="shared" si="100"/>
        <v>-3.641036816514061</v>
      </c>
      <c r="M720" s="6"/>
    </row>
    <row r="721" spans="1:13" x14ac:dyDescent="0.2">
      <c r="A721" s="9">
        <f t="shared" si="94"/>
        <v>4.2583722528370576</v>
      </c>
      <c r="B721">
        <f t="shared" si="93"/>
        <v>-291.97383001794651</v>
      </c>
      <c r="C721">
        <f t="shared" si="95"/>
        <v>-3.6491217330057926</v>
      </c>
      <c r="D721">
        <f t="shared" si="96"/>
        <v>1066.3005275861899</v>
      </c>
      <c r="E721" t="b">
        <f t="shared" si="97"/>
        <v>0</v>
      </c>
      <c r="F721" t="b">
        <f t="shared" si="98"/>
        <v>1</v>
      </c>
      <c r="G721" t="b">
        <f t="shared" si="99"/>
        <v>1</v>
      </c>
      <c r="H721" s="5">
        <f t="shared" si="100"/>
        <v>-3.6520414433055475</v>
      </c>
      <c r="M721" s="6"/>
    </row>
    <row r="722" spans="1:13" x14ac:dyDescent="0.2">
      <c r="A722" s="9">
        <f t="shared" si="94"/>
        <v>4.2645082359103101</v>
      </c>
      <c r="B722">
        <f t="shared" si="93"/>
        <v>-292.84263632400678</v>
      </c>
      <c r="C722">
        <f t="shared" si="95"/>
        <v>-3.6599801718358131</v>
      </c>
      <c r="D722">
        <f t="shared" si="96"/>
        <v>1072.6558022863653</v>
      </c>
      <c r="E722" t="b">
        <f t="shared" si="97"/>
        <v>0</v>
      </c>
      <c r="F722" t="b">
        <f t="shared" si="98"/>
        <v>1</v>
      </c>
      <c r="G722" t="b">
        <f t="shared" si="99"/>
        <v>1</v>
      </c>
      <c r="H722" s="5">
        <f t="shared" si="100"/>
        <v>-3.6629085701153099</v>
      </c>
      <c r="M722" s="6"/>
    </row>
    <row r="723" spans="1:13" x14ac:dyDescent="0.2">
      <c r="A723" s="9">
        <f t="shared" si="94"/>
        <v>4.2706442189835627</v>
      </c>
      <c r="B723">
        <f t="shared" si="93"/>
        <v>-293.70041705498318</v>
      </c>
      <c r="C723">
        <f t="shared" si="95"/>
        <v>-3.6707008117896311</v>
      </c>
      <c r="D723">
        <f t="shared" si="96"/>
        <v>1078.9489503840953</v>
      </c>
      <c r="E723" t="b">
        <f t="shared" si="97"/>
        <v>0</v>
      </c>
      <c r="F723" t="b">
        <f t="shared" si="98"/>
        <v>1</v>
      </c>
      <c r="G723" t="b">
        <f t="shared" si="99"/>
        <v>1</v>
      </c>
      <c r="H723" s="5">
        <f t="shared" si="100"/>
        <v>-3.6736377877941759</v>
      </c>
      <c r="M723" s="6"/>
    </row>
    <row r="724" spans="1:13" x14ac:dyDescent="0.2">
      <c r="A724" s="9">
        <f t="shared" si="94"/>
        <v>4.2767802020568153</v>
      </c>
      <c r="B724">
        <f t="shared" si="93"/>
        <v>-294.5471399152853</v>
      </c>
      <c r="C724">
        <f t="shared" si="95"/>
        <v>-3.6812832492333283</v>
      </c>
      <c r="D724">
        <f t="shared" si="96"/>
        <v>1085.1790241359142</v>
      </c>
      <c r="E724" t="b">
        <f t="shared" si="97"/>
        <v>0</v>
      </c>
      <c r="F724" t="b">
        <f t="shared" si="98"/>
        <v>1</v>
      </c>
      <c r="G724" t="b">
        <f t="shared" si="99"/>
        <v>1</v>
      </c>
      <c r="H724" s="5">
        <f t="shared" si="100"/>
        <v>-3.684228692385275</v>
      </c>
      <c r="M724" s="6"/>
    </row>
    <row r="725" spans="1:13" x14ac:dyDescent="0.2">
      <c r="A725" s="9">
        <f t="shared" si="94"/>
        <v>4.2829161851300679</v>
      </c>
      <c r="B725">
        <f t="shared" si="93"/>
        <v>-295.38277302565342</v>
      </c>
      <c r="C725">
        <f t="shared" si="95"/>
        <v>-3.6917270857363329</v>
      </c>
      <c r="D725">
        <f t="shared" si="96"/>
        <v>1091.3450852973062</v>
      </c>
      <c r="E725" t="b">
        <f t="shared" si="97"/>
        <v>0</v>
      </c>
      <c r="F725" t="b">
        <f t="shared" si="98"/>
        <v>1</v>
      </c>
      <c r="G725" t="b">
        <f t="shared" si="99"/>
        <v>1</v>
      </c>
      <c r="H725" s="5">
        <f t="shared" si="100"/>
        <v>-3.6946808851392459</v>
      </c>
      <c r="M725" s="6"/>
    </row>
    <row r="726" spans="1:13" x14ac:dyDescent="0.2">
      <c r="A726" s="9">
        <f t="shared" si="94"/>
        <v>4.2890521682033205</v>
      </c>
      <c r="B726">
        <f t="shared" si="93"/>
        <v>-296.20728492435876</v>
      </c>
      <c r="C726">
        <f t="shared" si="95"/>
        <v>-3.7020319280864249</v>
      </c>
      <c r="D726">
        <f t="shared" si="96"/>
        <v>1097.4462052640044</v>
      </c>
      <c r="E726" t="b">
        <f t="shared" si="97"/>
        <v>0</v>
      </c>
      <c r="F726" t="b">
        <f t="shared" si="98"/>
        <v>1</v>
      </c>
      <c r="G726" t="b">
        <f t="shared" si="99"/>
        <v>1</v>
      </c>
      <c r="H726" s="5">
        <f t="shared" si="100"/>
        <v>-3.7049939725292536</v>
      </c>
      <c r="M726" s="6"/>
    </row>
    <row r="727" spans="1:13" x14ac:dyDescent="0.2">
      <c r="A727" s="9">
        <f t="shared" si="94"/>
        <v>4.2951881512765731</v>
      </c>
      <c r="B727">
        <f t="shared" si="93"/>
        <v>-297.02064456838792</v>
      </c>
      <c r="C727">
        <f t="shared" si="95"/>
        <v>-3.7121973883045349</v>
      </c>
      <c r="D727">
        <f t="shared" si="96"/>
        <v>1103.4814652118378</v>
      </c>
      <c r="E727" t="b">
        <f t="shared" si="97"/>
        <v>0</v>
      </c>
      <c r="F727" t="b">
        <f t="shared" si="98"/>
        <v>1</v>
      </c>
      <c r="G727" t="b">
        <f t="shared" si="99"/>
        <v>1</v>
      </c>
      <c r="H727" s="5">
        <f t="shared" si="100"/>
        <v>-3.7151675662658024</v>
      </c>
      <c r="M727" s="6"/>
    </row>
    <row r="728" spans="1:13" x14ac:dyDescent="0.2">
      <c r="A728" s="9">
        <f t="shared" si="94"/>
        <v>4.3013241343498256</v>
      </c>
      <c r="B728">
        <f t="shared" si="93"/>
        <v>-297.82282133461206</v>
      </c>
      <c r="C728">
        <f t="shared" si="95"/>
        <v>-3.7222230836593582</v>
      </c>
      <c r="D728">
        <f t="shared" si="96"/>
        <v>1109.4499562351064</v>
      </c>
      <c r="E728" t="b">
        <f t="shared" si="97"/>
        <v>0</v>
      </c>
      <c r="F728" t="b">
        <f t="shared" si="98"/>
        <v>1</v>
      </c>
      <c r="G728" t="b">
        <f t="shared" si="99"/>
        <v>1</v>
      </c>
      <c r="H728" s="5">
        <f t="shared" si="100"/>
        <v>-3.7252012833113586</v>
      </c>
      <c r="M728" s="6"/>
    </row>
    <row r="729" spans="1:13" x14ac:dyDescent="0.2">
      <c r="A729" s="9">
        <f t="shared" si="94"/>
        <v>4.3074601174230782</v>
      </c>
      <c r="B729">
        <f t="shared" si="93"/>
        <v>-298.61378502093936</v>
      </c>
      <c r="C729">
        <f t="shared" si="95"/>
        <v>-3.7321086366817573</v>
      </c>
      <c r="D729">
        <f t="shared" si="96"/>
        <v>1115.3507794834602</v>
      </c>
      <c r="E729" t="b">
        <f t="shared" si="97"/>
        <v>0</v>
      </c>
      <c r="F729" t="b">
        <f t="shared" si="98"/>
        <v>1</v>
      </c>
      <c r="G729" t="b">
        <f t="shared" si="99"/>
        <v>1</v>
      </c>
      <c r="H729" s="5">
        <f t="shared" si="100"/>
        <v>-3.7350947458947674</v>
      </c>
      <c r="M729" s="6"/>
    </row>
    <row r="730" spans="1:13" x14ac:dyDescent="0.2">
      <c r="A730" s="9">
        <f t="shared" si="94"/>
        <v>4.3135961004963308</v>
      </c>
      <c r="B730">
        <f t="shared" si="93"/>
        <v>-299.39350584745245</v>
      </c>
      <c r="C730">
        <f t="shared" si="95"/>
        <v>-3.7418536751789788</v>
      </c>
      <c r="D730">
        <f t="shared" si="96"/>
        <v>1121.1830462972664</v>
      </c>
      <c r="E730" t="b">
        <f t="shared" si="97"/>
        <v>0</v>
      </c>
      <c r="F730" t="b">
        <f t="shared" si="98"/>
        <v>1</v>
      </c>
      <c r="G730" t="b">
        <f t="shared" si="99"/>
        <v>1</v>
      </c>
      <c r="H730" s="5">
        <f t="shared" si="100"/>
        <v>-3.7448475815254785</v>
      </c>
      <c r="M730" s="6"/>
    </row>
    <row r="731" spans="1:13" x14ac:dyDescent="0.2">
      <c r="A731" s="9">
        <f t="shared" si="94"/>
        <v>4.3197320835695834</v>
      </c>
      <c r="B731">
        <f t="shared" ref="B731:B794" si="101">$B$10*SIN(A731)</f>
        <v>-300.16195445752959</v>
      </c>
      <c r="C731">
        <f t="shared" si="95"/>
        <v>-3.7514578322486658</v>
      </c>
      <c r="D731">
        <f t="shared" si="96"/>
        <v>1126.9458783414416</v>
      </c>
      <c r="E731" t="b">
        <f t="shared" si="97"/>
        <v>0</v>
      </c>
      <c r="F731" t="b">
        <f t="shared" si="98"/>
        <v>1</v>
      </c>
      <c r="G731" t="b">
        <f t="shared" si="99"/>
        <v>1</v>
      </c>
      <c r="H731" s="5">
        <f t="shared" si="100"/>
        <v>-3.7544594230075718</v>
      </c>
      <c r="M731" s="6"/>
    </row>
    <row r="732" spans="1:13" x14ac:dyDescent="0.2">
      <c r="A732" s="9">
        <f t="shared" ref="A732:A795" si="102">+A731+$B$25</f>
        <v>4.325868066642836</v>
      </c>
      <c r="B732">
        <f t="shared" si="101"/>
        <v>-300.91910191894982</v>
      </c>
      <c r="C732">
        <f t="shared" ref="C732:C795" si="103">1.414*(SIN(A732)*$B$9/$B$8)</f>
        <v>-3.7609207462926708</v>
      </c>
      <c r="D732">
        <f t="shared" ref="D732:D795" si="104">B732*H732</f>
        <v>1132.6384077377263</v>
      </c>
      <c r="E732" t="b">
        <f t="shared" ref="E732:E795" si="105">AND((A732&gt;$A$17),A732&lt;($B$17))</f>
        <v>0</v>
      </c>
      <c r="F732" t="b">
        <f t="shared" ref="F732:F795" si="106">AND((A732&gt;($A$17+3.1416)),A732&lt;($B$17+3.1416))</f>
        <v>1</v>
      </c>
      <c r="G732" t="b">
        <f t="shared" ref="G732:G795" si="107">OR(E732=TRUE,F732=TRUE)</f>
        <v>1</v>
      </c>
      <c r="H732" s="5">
        <f t="shared" ref="H732:H795" si="108">IF(+G732=TRUE,C732,0)+(SIN(A732)*1.4142*$B$9/$B$7)</f>
        <v>-3.76392990845358</v>
      </c>
      <c r="M732" s="6"/>
    </row>
    <row r="733" spans="1:13" x14ac:dyDescent="0.2">
      <c r="A733" s="9">
        <f t="shared" si="102"/>
        <v>4.3320040497160885</v>
      </c>
      <c r="B733">
        <f t="shared" si="101"/>
        <v>-301.66491972498244</v>
      </c>
      <c r="C733">
        <f t="shared" si="103"/>
        <v>-3.7702420610306695</v>
      </c>
      <c r="D733">
        <f t="shared" si="104"/>
        <v>1138.2597771953888</v>
      </c>
      <c r="E733" t="b">
        <f t="shared" si="105"/>
        <v>0</v>
      </c>
      <c r="F733" t="b">
        <f t="shared" si="106"/>
        <v>1</v>
      </c>
      <c r="G733" t="b">
        <f t="shared" si="107"/>
        <v>1</v>
      </c>
      <c r="H733" s="5">
        <f t="shared" si="108"/>
        <v>-3.7732586812981146</v>
      </c>
      <c r="M733" s="6"/>
    </row>
    <row r="734" spans="1:13" x14ac:dyDescent="0.2">
      <c r="A734" s="9">
        <f t="shared" si="102"/>
        <v>4.3381400327893411</v>
      </c>
      <c r="B734">
        <f t="shared" si="101"/>
        <v>-302.39937979546011</v>
      </c>
      <c r="C734">
        <f t="shared" si="103"/>
        <v>-3.7794214255135761</v>
      </c>
      <c r="D734">
        <f t="shared" si="104"/>
        <v>1143.8091401403315</v>
      </c>
      <c r="E734" t="b">
        <f t="shared" si="105"/>
        <v>0</v>
      </c>
      <c r="F734" t="b">
        <f t="shared" si="106"/>
        <v>1</v>
      </c>
      <c r="G734" t="b">
        <f t="shared" si="107"/>
        <v>1</v>
      </c>
      <c r="H734" s="5">
        <f t="shared" si="108"/>
        <v>-3.7824453903112909</v>
      </c>
      <c r="M734" s="6"/>
    </row>
    <row r="735" spans="1:13" x14ac:dyDescent="0.2">
      <c r="A735" s="9">
        <f t="shared" si="102"/>
        <v>4.3442760158625937</v>
      </c>
      <c r="B735">
        <f t="shared" si="101"/>
        <v>-303.12245447783619</v>
      </c>
      <c r="C735">
        <f t="shared" si="103"/>
        <v>-3.7884584941367567</v>
      </c>
      <c r="D735">
        <f t="shared" si="104"/>
        <v>1149.2856608425843</v>
      </c>
      <c r="E735" t="b">
        <f t="shared" si="105"/>
        <v>0</v>
      </c>
      <c r="F735" t="b">
        <f t="shared" si="106"/>
        <v>1</v>
      </c>
      <c r="G735" t="b">
        <f t="shared" si="107"/>
        <v>1</v>
      </c>
      <c r="H735" s="5">
        <f t="shared" si="108"/>
        <v>-3.7914896896119523</v>
      </c>
      <c r="M735" s="6"/>
    </row>
    <row r="736" spans="1:13" x14ac:dyDescent="0.2">
      <c r="A736" s="9">
        <f t="shared" si="102"/>
        <v>4.3504119989358463</v>
      </c>
      <c r="B736">
        <f t="shared" si="101"/>
        <v>-303.83411654822589</v>
      </c>
      <c r="C736">
        <f t="shared" si="103"/>
        <v>-3.7973529266530384</v>
      </c>
      <c r="D736">
        <f t="shared" si="104"/>
        <v>1154.6885145421652</v>
      </c>
      <c r="E736" t="b">
        <f t="shared" si="105"/>
        <v>0</v>
      </c>
      <c r="F736" t="b">
        <f t="shared" si="106"/>
        <v>1</v>
      </c>
      <c r="G736" t="b">
        <f t="shared" si="107"/>
        <v>1</v>
      </c>
      <c r="H736" s="5">
        <f t="shared" si="108"/>
        <v>-3.8003912386806893</v>
      </c>
      <c r="M736" s="6"/>
    </row>
    <row r="737" spans="1:13" x14ac:dyDescent="0.2">
      <c r="A737" s="9">
        <f t="shared" si="102"/>
        <v>4.3565479820090989</v>
      </c>
      <c r="B737">
        <f t="shared" si="101"/>
        <v>-304.53433921243118</v>
      </c>
      <c r="C737">
        <f t="shared" si="103"/>
        <v>-3.8061043881855254</v>
      </c>
      <c r="D737">
        <f t="shared" si="104"/>
        <v>1160.0168875732888</v>
      </c>
      <c r="E737" t="b">
        <f t="shared" si="105"/>
        <v>0</v>
      </c>
      <c r="F737" t="b">
        <f t="shared" si="106"/>
        <v>1</v>
      </c>
      <c r="G737" t="b">
        <f t="shared" si="107"/>
        <v>1</v>
      </c>
      <c r="H737" s="5">
        <f t="shared" si="108"/>
        <v>-3.8091497023726664</v>
      </c>
      <c r="M737" s="6"/>
    </row>
    <row r="738" spans="1:13" x14ac:dyDescent="0.2">
      <c r="A738" s="9">
        <f t="shared" si="102"/>
        <v>4.3626839650823515</v>
      </c>
      <c r="B738">
        <f t="shared" si="101"/>
        <v>-305.22309610694964</v>
      </c>
      <c r="C738">
        <f t="shared" si="103"/>
        <v>-3.814712549240201</v>
      </c>
      <c r="D738">
        <f t="shared" si="104"/>
        <v>1165.2699774869038</v>
      </c>
      <c r="E738" t="b">
        <f t="shared" si="105"/>
        <v>0</v>
      </c>
      <c r="F738" t="b">
        <f t="shared" si="106"/>
        <v>1</v>
      </c>
      <c r="G738" t="b">
        <f t="shared" si="107"/>
        <v>1</v>
      </c>
      <c r="H738" s="5">
        <f t="shared" si="108"/>
        <v>-3.8177647509302353</v>
      </c>
      <c r="M738" s="6"/>
    </row>
    <row r="739" spans="1:13" x14ac:dyDescent="0.2">
      <c r="A739" s="9">
        <f t="shared" si="102"/>
        <v>4.368819948155604</v>
      </c>
      <c r="B739">
        <f t="shared" si="101"/>
        <v>-305.90036129996696</v>
      </c>
      <c r="C739">
        <f t="shared" si="103"/>
        <v>-3.8231770857183358</v>
      </c>
      <c r="D739">
        <f t="shared" si="104"/>
        <v>1170.4469931715396</v>
      </c>
      <c r="E739" t="b">
        <f t="shared" si="105"/>
        <v>0</v>
      </c>
      <c r="F739" t="b">
        <f t="shared" si="106"/>
        <v>1</v>
      </c>
      <c r="G739" t="b">
        <f t="shared" si="107"/>
        <v>1</v>
      </c>
      <c r="H739" s="5">
        <f t="shared" si="108"/>
        <v>-3.8262360599953502</v>
      </c>
      <c r="M739" s="6"/>
    </row>
    <row r="740" spans="1:13" x14ac:dyDescent="0.2">
      <c r="A740" s="9">
        <f t="shared" si="102"/>
        <v>4.3749559312288566</v>
      </c>
      <c r="B740">
        <f t="shared" si="101"/>
        <v>-306.56610929233335</v>
      </c>
      <c r="C740">
        <f t="shared" si="103"/>
        <v>-3.8314976789286925</v>
      </c>
      <c r="D740">
        <f t="shared" si="104"/>
        <v>1175.5471549724498</v>
      </c>
      <c r="E740" t="b">
        <f t="shared" si="105"/>
        <v>0</v>
      </c>
      <c r="F740" t="b">
        <f t="shared" si="106"/>
        <v>1</v>
      </c>
      <c r="G740" t="b">
        <f t="shared" si="107"/>
        <v>1</v>
      </c>
      <c r="H740" s="5">
        <f t="shared" si="108"/>
        <v>-3.8345633106217849</v>
      </c>
      <c r="M740" s="6"/>
    </row>
    <row r="741" spans="1:13" x14ac:dyDescent="0.2">
      <c r="A741" s="9">
        <f t="shared" si="102"/>
        <v>4.3810919143021092</v>
      </c>
      <c r="B741">
        <f t="shared" si="101"/>
        <v>-307.22031501852376</v>
      </c>
      <c r="C741">
        <f t="shared" si="103"/>
        <v>-3.8396740155995221</v>
      </c>
      <c r="D741">
        <f t="shared" si="104"/>
        <v>1180.5696948090263</v>
      </c>
      <c r="E741" t="b">
        <f t="shared" si="105"/>
        <v>0</v>
      </c>
      <c r="F741" t="b">
        <f t="shared" si="106"/>
        <v>1</v>
      </c>
      <c r="G741" t="b">
        <f t="shared" si="107"/>
        <v>1</v>
      </c>
      <c r="H741" s="5">
        <f t="shared" si="108"/>
        <v>-3.842746189287138</v>
      </c>
      <c r="M741" s="6"/>
    </row>
    <row r="742" spans="1:13" x14ac:dyDescent="0.2">
      <c r="A742" s="9">
        <f t="shared" si="102"/>
        <v>4.3872278973753618</v>
      </c>
      <c r="B742">
        <f t="shared" si="101"/>
        <v>-307.86295384758114</v>
      </c>
      <c r="C742">
        <f t="shared" si="103"/>
        <v>-3.847705787890356</v>
      </c>
      <c r="D742">
        <f t="shared" si="104"/>
        <v>1185.5138562904699</v>
      </c>
      <c r="E742" t="b">
        <f t="shared" si="105"/>
        <v>0</v>
      </c>
      <c r="F742" t="b">
        <f t="shared" si="106"/>
        <v>1</v>
      </c>
      <c r="G742" t="b">
        <f t="shared" si="107"/>
        <v>1</v>
      </c>
      <c r="H742" s="5">
        <f t="shared" si="108"/>
        <v>-3.8507843879046328</v>
      </c>
      <c r="M742" s="6"/>
    </row>
    <row r="743" spans="1:13" x14ac:dyDescent="0.2">
      <c r="A743" s="9">
        <f t="shared" si="102"/>
        <v>4.3933638804486144</v>
      </c>
      <c r="B743">
        <f t="shared" si="101"/>
        <v>-308.49400158404427</v>
      </c>
      <c r="C743">
        <f t="shared" si="103"/>
        <v>-3.8555926934036</v>
      </c>
      <c r="D743">
        <f t="shared" si="104"/>
        <v>1190.3788948297054</v>
      </c>
      <c r="E743" t="b">
        <f t="shared" si="105"/>
        <v>0</v>
      </c>
      <c r="F743" t="b">
        <f t="shared" si="106"/>
        <v>1</v>
      </c>
      <c r="G743" t="b">
        <f t="shared" si="107"/>
        <v>1</v>
      </c>
      <c r="H743" s="5">
        <f t="shared" si="108"/>
        <v>-3.8586776038347237</v>
      </c>
      <c r="M743" s="6"/>
    </row>
    <row r="744" spans="1:13" x14ac:dyDescent="0.2">
      <c r="A744" s="9">
        <f t="shared" si="102"/>
        <v>4.3994998635218669</v>
      </c>
      <c r="B744">
        <f t="shared" si="101"/>
        <v>-309.11343446885854</v>
      </c>
      <c r="C744">
        <f t="shared" si="103"/>
        <v>-3.863334435195922</v>
      </c>
      <c r="D744">
        <f t="shared" si="104"/>
        <v>1195.1640777555147</v>
      </c>
      <c r="E744" t="b">
        <f t="shared" si="105"/>
        <v>0</v>
      </c>
      <c r="F744" t="b">
        <f t="shared" si="106"/>
        <v>1</v>
      </c>
      <c r="G744" t="b">
        <f t="shared" si="107"/>
        <v>1</v>
      </c>
      <c r="H744" s="5">
        <f t="shared" si="108"/>
        <v>-3.8664255398964902</v>
      </c>
      <c r="M744" s="6"/>
    </row>
    <row r="745" spans="1:13" x14ac:dyDescent="0.2">
      <c r="A745" s="9">
        <f t="shared" si="102"/>
        <v>4.4056358465951195</v>
      </c>
      <c r="B745">
        <f t="shared" si="101"/>
        <v>-309.72122918027043</v>
      </c>
      <c r="C745">
        <f t="shared" si="103"/>
        <v>-3.8709307217894255</v>
      </c>
      <c r="D745">
        <f t="shared" si="104"/>
        <v>1199.8686844228753</v>
      </c>
      <c r="E745" t="b">
        <f t="shared" si="105"/>
        <v>0</v>
      </c>
      <c r="F745" t="b">
        <f t="shared" si="106"/>
        <v>1</v>
      </c>
      <c r="G745" t="b">
        <f t="shared" si="107"/>
        <v>1</v>
      </c>
      <c r="H745" s="5">
        <f t="shared" si="108"/>
        <v>-3.8740279043788202</v>
      </c>
      <c r="M745" s="6"/>
    </row>
    <row r="746" spans="1:13" x14ac:dyDescent="0.2">
      <c r="A746" s="9">
        <f t="shared" si="102"/>
        <v>4.4117718296683721</v>
      </c>
      <c r="B746">
        <f t="shared" si="101"/>
        <v>-310.31736283470565</v>
      </c>
      <c r="C746">
        <f t="shared" si="103"/>
        <v>-3.8783812671826272</v>
      </c>
      <c r="D746">
        <f t="shared" si="104"/>
        <v>1204.49200632149</v>
      </c>
      <c r="E746" t="b">
        <f t="shared" si="105"/>
        <v>0</v>
      </c>
      <c r="F746" t="b">
        <f t="shared" si="106"/>
        <v>1</v>
      </c>
      <c r="G746" t="b">
        <f t="shared" si="107"/>
        <v>1</v>
      </c>
      <c r="H746" s="5">
        <f t="shared" si="108"/>
        <v>-3.8814844110513964</v>
      </c>
      <c r="M746" s="6"/>
    </row>
    <row r="747" spans="1:13" x14ac:dyDescent="0.2">
      <c r="A747" s="9">
        <f t="shared" si="102"/>
        <v>4.4179078127416247</v>
      </c>
      <c r="B747">
        <f t="shared" si="101"/>
        <v>-310.90181298763071</v>
      </c>
      <c r="C747">
        <f t="shared" si="103"/>
        <v>-3.8856857908612263</v>
      </c>
      <c r="D747">
        <f t="shared" si="104"/>
        <v>1209.0333471824886</v>
      </c>
      <c r="E747" t="b">
        <f t="shared" si="105"/>
        <v>0</v>
      </c>
      <c r="F747" t="b">
        <f t="shared" si="106"/>
        <v>1</v>
      </c>
      <c r="G747" t="b">
        <f t="shared" si="107"/>
        <v>1</v>
      </c>
      <c r="H747" s="5">
        <f t="shared" si="108"/>
        <v>-3.888794779175476</v>
      </c>
      <c r="M747" s="6"/>
    </row>
    <row r="748" spans="1:13" x14ac:dyDescent="0.2">
      <c r="A748" s="9">
        <f t="shared" si="102"/>
        <v>4.4240437958148773</v>
      </c>
      <c r="B748">
        <f t="shared" si="101"/>
        <v>-311.4745576343978</v>
      </c>
      <c r="C748">
        <f t="shared" si="103"/>
        <v>-3.8928440178086618</v>
      </c>
      <c r="D748">
        <f t="shared" si="104"/>
        <v>1213.4920230832829</v>
      </c>
      <c r="E748" t="b">
        <f t="shared" si="105"/>
        <v>0</v>
      </c>
      <c r="F748" t="b">
        <f t="shared" si="106"/>
        <v>1</v>
      </c>
      <c r="G748" t="b">
        <f t="shared" si="107"/>
        <v>1</v>
      </c>
      <c r="H748" s="5">
        <f t="shared" si="108"/>
        <v>-3.8959587335144525</v>
      </c>
      <c r="M748" s="6"/>
    </row>
    <row r="749" spans="1:13" x14ac:dyDescent="0.2">
      <c r="A749" s="9">
        <f t="shared" si="102"/>
        <v>4.4301797788881299</v>
      </c>
      <c r="B749">
        <f t="shared" si="101"/>
        <v>-312.03557521107359</v>
      </c>
      <c r="C749">
        <f t="shared" si="103"/>
        <v>-3.8998556785164729</v>
      </c>
      <c r="D749">
        <f t="shared" si="104"/>
        <v>1217.8673625505689</v>
      </c>
      <c r="E749" t="b">
        <f t="shared" si="105"/>
        <v>0</v>
      </c>
      <c r="F749" t="b">
        <f t="shared" si="106"/>
        <v>1</v>
      </c>
      <c r="G749" t="b">
        <f t="shared" si="107"/>
        <v>1</v>
      </c>
      <c r="H749" s="5">
        <f t="shared" si="108"/>
        <v>-3.9029760043442283</v>
      </c>
      <c r="M749" s="6"/>
    </row>
    <row r="750" spans="1:13" x14ac:dyDescent="0.2">
      <c r="A750" s="9">
        <f t="shared" si="102"/>
        <v>4.4363157619613824</v>
      </c>
      <c r="B750">
        <f t="shared" si="101"/>
        <v>-312.58484459525084</v>
      </c>
      <c r="C750">
        <f t="shared" si="103"/>
        <v>-3.9067205089944399</v>
      </c>
      <c r="D750">
        <f t="shared" si="104"/>
        <v>1222.1587066614472</v>
      </c>
      <c r="E750" t="b">
        <f t="shared" si="105"/>
        <v>0</v>
      </c>
      <c r="F750" t="b">
        <f t="shared" si="106"/>
        <v>1</v>
      </c>
      <c r="G750" t="b">
        <f t="shared" si="107"/>
        <v>1</v>
      </c>
      <c r="H750" s="5">
        <f t="shared" si="108"/>
        <v>-3.9098463274633621</v>
      </c>
      <c r="M750" s="6"/>
    </row>
    <row r="751" spans="1:13" x14ac:dyDescent="0.2">
      <c r="A751" s="9">
        <f t="shared" si="102"/>
        <v>4.442451745034635</v>
      </c>
      <c r="B751">
        <f t="shared" si="101"/>
        <v>-313.1223451068438</v>
      </c>
      <c r="C751">
        <f t="shared" si="103"/>
        <v>-3.9134382507805272</v>
      </c>
      <c r="D751">
        <f t="shared" si="104"/>
        <v>1226.365409142657</v>
      </c>
      <c r="E751" t="b">
        <f t="shared" si="105"/>
        <v>0</v>
      </c>
      <c r="F751" t="b">
        <f t="shared" si="106"/>
        <v>1</v>
      </c>
      <c r="G751" t="b">
        <f t="shared" si="107"/>
        <v>1</v>
      </c>
      <c r="H751" s="5">
        <f t="shared" si="108"/>
        <v>-3.9165694442030188</v>
      </c>
      <c r="M751" s="6"/>
    </row>
    <row r="752" spans="1:13" x14ac:dyDescent="0.2">
      <c r="A752" s="9">
        <f t="shared" si="102"/>
        <v>4.4485877281078876</v>
      </c>
      <c r="B752">
        <f t="shared" si="101"/>
        <v>-313.64805650886677</v>
      </c>
      <c r="C752">
        <f t="shared" si="103"/>
        <v>-3.9200086509506145</v>
      </c>
      <c r="D752">
        <f t="shared" si="104"/>
        <v>1230.4868364679053</v>
      </c>
      <c r="E752" t="b">
        <f t="shared" si="105"/>
        <v>0</v>
      </c>
      <c r="F752" t="b">
        <f t="shared" si="106"/>
        <v>1</v>
      </c>
      <c r="G752" t="b">
        <f t="shared" si="107"/>
        <v>1</v>
      </c>
      <c r="H752" s="5">
        <f t="shared" si="108"/>
        <v>-3.9231451014367105</v>
      </c>
      <c r="M752" s="6"/>
    </row>
    <row r="753" spans="1:13" x14ac:dyDescent="0.2">
      <c r="A753" s="9">
        <f t="shared" si="102"/>
        <v>4.4547237111811402</v>
      </c>
      <c r="B753">
        <f t="shared" si="101"/>
        <v>-314.16195900819605</v>
      </c>
      <c r="C753">
        <f t="shared" si="103"/>
        <v>-3.9264314621280172</v>
      </c>
      <c r="D753">
        <f t="shared" si="104"/>
        <v>1234.5223679532737</v>
      </c>
      <c r="E753" t="b">
        <f t="shared" si="105"/>
        <v>0</v>
      </c>
      <c r="F753" t="b">
        <f t="shared" si="106"/>
        <v>1</v>
      </c>
      <c r="G753" t="b">
        <f t="shared" si="107"/>
        <v>1</v>
      </c>
      <c r="H753" s="5">
        <f t="shared" si="108"/>
        <v>-3.9295730515898226</v>
      </c>
      <c r="M753" s="6"/>
    </row>
    <row r="754" spans="1:13" x14ac:dyDescent="0.2">
      <c r="A754" s="9">
        <f t="shared" si="102"/>
        <v>4.4608596942543928</v>
      </c>
      <c r="B754">
        <f t="shared" si="101"/>
        <v>-314.66403325631495</v>
      </c>
      <c r="C754">
        <f t="shared" si="103"/>
        <v>-3.9327064424928015</v>
      </c>
      <c r="D754">
        <f t="shared" si="104"/>
        <v>1238.4713958506945</v>
      </c>
      <c r="E754" t="b">
        <f t="shared" si="105"/>
        <v>0</v>
      </c>
      <c r="F754" t="b">
        <f t="shared" si="106"/>
        <v>1</v>
      </c>
      <c r="G754" t="b">
        <f t="shared" si="107"/>
        <v>1</v>
      </c>
      <c r="H754" s="5">
        <f t="shared" si="108"/>
        <v>-3.9358530526489393</v>
      </c>
      <c r="M754" s="6"/>
    </row>
    <row r="755" spans="1:13" x14ac:dyDescent="0.2">
      <c r="A755" s="9">
        <f t="shared" si="102"/>
        <v>4.4669956773276454</v>
      </c>
      <c r="B755">
        <f t="shared" si="101"/>
        <v>-315.15426035004276</v>
      </c>
      <c r="C755">
        <f t="shared" si="103"/>
        <v>-3.938833355790889</v>
      </c>
      <c r="D755">
        <f t="shared" si="104"/>
        <v>1242.3333254394768</v>
      </c>
      <c r="E755" t="b">
        <f t="shared" si="105"/>
        <v>0</v>
      </c>
      <c r="F755" t="b">
        <f t="shared" si="106"/>
        <v>1</v>
      </c>
      <c r="G755" t="b">
        <f t="shared" si="107"/>
        <v>1</v>
      </c>
      <c r="H755" s="5">
        <f t="shared" si="108"/>
        <v>-3.9419848681709508</v>
      </c>
      <c r="M755" s="6"/>
    </row>
    <row r="756" spans="1:13" x14ac:dyDescent="0.2">
      <c r="A756" s="9">
        <f t="shared" si="102"/>
        <v>4.4731316604008979</v>
      </c>
      <c r="B756">
        <f t="shared" si="101"/>
        <v>-315.63262183224595</v>
      </c>
      <c r="C756">
        <f t="shared" si="103"/>
        <v>-3.9448119713429506</v>
      </c>
      <c r="D756">
        <f t="shared" si="104"/>
        <v>1246.1075751158703</v>
      </c>
      <c r="E756" t="b">
        <f t="shared" si="105"/>
        <v>0</v>
      </c>
      <c r="F756" t="b">
        <f t="shared" si="106"/>
        <v>1</v>
      </c>
      <c r="G756" t="b">
        <f t="shared" si="107"/>
        <v>1</v>
      </c>
      <c r="H756" s="5">
        <f t="shared" si="108"/>
        <v>-3.9479682672919596</v>
      </c>
      <c r="M756" s="6"/>
    </row>
    <row r="757" spans="1:13" x14ac:dyDescent="0.2">
      <c r="A757" s="9">
        <f t="shared" si="102"/>
        <v>4.4792676434741505</v>
      </c>
      <c r="B757">
        <f t="shared" si="101"/>
        <v>-316.09909969253329</v>
      </c>
      <c r="C757">
        <f t="shared" si="103"/>
        <v>-3.950642064053095</v>
      </c>
      <c r="D757">
        <f t="shared" si="104"/>
        <v>1249.7935764806555</v>
      </c>
      <c r="E757" t="b">
        <f t="shared" si="105"/>
        <v>0</v>
      </c>
      <c r="F757" t="b">
        <f t="shared" si="106"/>
        <v>1</v>
      </c>
      <c r="G757" t="b">
        <f t="shared" si="107"/>
        <v>1</v>
      </c>
      <c r="H757" s="5">
        <f t="shared" si="108"/>
        <v>-3.9538030247359712</v>
      </c>
      <c r="M757" s="6"/>
    </row>
    <row r="758" spans="1:13" x14ac:dyDescent="0.2">
      <c r="A758" s="9">
        <f t="shared" si="102"/>
        <v>4.4854036265474031</v>
      </c>
      <c r="B758">
        <f t="shared" si="101"/>
        <v>-316.55367636793392</v>
      </c>
      <c r="C758">
        <f t="shared" si="103"/>
        <v>-3.9563234144173385</v>
      </c>
      <c r="D758">
        <f t="shared" si="104"/>
        <v>1253.3907744247424</v>
      </c>
      <c r="E758" t="b">
        <f t="shared" si="105"/>
        <v>0</v>
      </c>
      <c r="F758" t="b">
        <f t="shared" si="106"/>
        <v>1</v>
      </c>
      <c r="G758" t="b">
        <f t="shared" si="107"/>
        <v>1</v>
      </c>
      <c r="H758" s="5">
        <f t="shared" si="108"/>
        <v>-3.9594889208233748</v>
      </c>
      <c r="M758" s="6"/>
    </row>
    <row r="759" spans="1:13" x14ac:dyDescent="0.2">
      <c r="A759" s="9">
        <f t="shared" si="102"/>
        <v>4.4915396096206557</v>
      </c>
      <c r="B759">
        <f t="shared" si="101"/>
        <v>-316.9963347435588</v>
      </c>
      <c r="C759">
        <f t="shared" si="103"/>
        <v>-3.9618558085318742</v>
      </c>
      <c r="D759">
        <f t="shared" si="104"/>
        <v>1256.8986272127729</v>
      </c>
      <c r="E759" t="b">
        <f t="shared" si="105"/>
        <v>0</v>
      </c>
      <c r="F759" t="b">
        <f t="shared" si="106"/>
        <v>1</v>
      </c>
      <c r="G759" t="b">
        <f t="shared" si="107"/>
        <v>1</v>
      </c>
      <c r="H759" s="5">
        <f t="shared" si="108"/>
        <v>-3.9650257414792156</v>
      </c>
      <c r="M759" s="6"/>
    </row>
    <row r="760" spans="1:13" x14ac:dyDescent="0.2">
      <c r="A760" s="9">
        <f t="shared" si="102"/>
        <v>4.4976755926939083</v>
      </c>
      <c r="B760">
        <f t="shared" si="101"/>
        <v>-317.42705815324467</v>
      </c>
      <c r="C760">
        <f t="shared" si="103"/>
        <v>-3.9672390381011224</v>
      </c>
      <c r="D760">
        <f t="shared" si="104"/>
        <v>1260.3166065647015</v>
      </c>
      <c r="E760" t="b">
        <f t="shared" si="105"/>
        <v>0</v>
      </c>
      <c r="F760" t="b">
        <f t="shared" si="106"/>
        <v>1</v>
      </c>
      <c r="G760" t="b">
        <f t="shared" si="107"/>
        <v>1</v>
      </c>
      <c r="H760" s="5">
        <f t="shared" si="108"/>
        <v>-3.9704132782412542</v>
      </c>
      <c r="M760" s="6"/>
    </row>
    <row r="761" spans="1:13" x14ac:dyDescent="0.2">
      <c r="A761" s="9">
        <f t="shared" si="102"/>
        <v>4.5038115757671608</v>
      </c>
      <c r="B761">
        <f t="shared" si="101"/>
        <v>-317.84583038018195</v>
      </c>
      <c r="C761">
        <f t="shared" si="103"/>
        <v>-3.972472900445573</v>
      </c>
      <c r="D761">
        <f t="shared" si="104"/>
        <v>1263.6441977353566</v>
      </c>
      <c r="E761" t="b">
        <f t="shared" si="105"/>
        <v>0</v>
      </c>
      <c r="F761" t="b">
        <f t="shared" si="106"/>
        <v>1</v>
      </c>
      <c r="G761" t="b">
        <f t="shared" si="107"/>
        <v>1</v>
      </c>
      <c r="H761" s="5">
        <f t="shared" si="108"/>
        <v>-3.9756513282678134</v>
      </c>
      <c r="M761" s="6"/>
    </row>
    <row r="762" spans="1:13" x14ac:dyDescent="0.2">
      <c r="A762" s="9">
        <f t="shared" si="102"/>
        <v>4.5099475588404134</v>
      </c>
      <c r="B762">
        <f t="shared" si="101"/>
        <v>-318.25263565752493</v>
      </c>
      <c r="C762">
        <f t="shared" si="103"/>
        <v>-3.9775571985094182</v>
      </c>
      <c r="D762">
        <f t="shared" si="104"/>
        <v>1266.8808995919599</v>
      </c>
      <c r="E762" t="b">
        <f t="shared" si="105"/>
        <v>0</v>
      </c>
      <c r="F762" t="b">
        <f t="shared" si="106"/>
        <v>1</v>
      </c>
      <c r="G762" t="b">
        <f t="shared" si="107"/>
        <v>1</v>
      </c>
      <c r="H762" s="5">
        <f t="shared" si="108"/>
        <v>-3.9807396943454192</v>
      </c>
      <c r="M762" s="6"/>
    </row>
    <row r="763" spans="1:13" x14ac:dyDescent="0.2">
      <c r="A763" s="9">
        <f t="shared" si="102"/>
        <v>4.516083541913666</v>
      </c>
      <c r="B763">
        <f t="shared" si="101"/>
        <v>-318.64745866898585</v>
      </c>
      <c r="C763">
        <f t="shared" si="103"/>
        <v>-3.9824917408679723</v>
      </c>
      <c r="D763">
        <f t="shared" si="104"/>
        <v>1270.0262246895982</v>
      </c>
      <c r="E763" t="b">
        <f t="shared" si="105"/>
        <v>0</v>
      </c>
      <c r="F763" t="b">
        <f t="shared" si="106"/>
        <v>1</v>
      </c>
      <c r="G763" t="b">
        <f t="shared" si="107"/>
        <v>1</v>
      </c>
      <c r="H763" s="5">
        <f t="shared" si="108"/>
        <v>-3.9856781848962242</v>
      </c>
      <c r="M763" s="6"/>
    </row>
    <row r="764" spans="1:13" x14ac:dyDescent="0.2">
      <c r="A764" s="9">
        <f t="shared" si="102"/>
        <v>4.5222195249869186</v>
      </c>
      <c r="B764">
        <f t="shared" si="101"/>
        <v>-319.03028454941096</v>
      </c>
      <c r="C764">
        <f t="shared" si="103"/>
        <v>-3.9872763417348742</v>
      </c>
      <c r="D764">
        <f t="shared" si="104"/>
        <v>1273.0796993446284</v>
      </c>
      <c r="E764" t="b">
        <f t="shared" si="105"/>
        <v>0</v>
      </c>
      <c r="F764" t="b">
        <f t="shared" si="106"/>
        <v>1</v>
      </c>
      <c r="G764" t="b">
        <f t="shared" si="107"/>
        <v>1</v>
      </c>
      <c r="H764" s="5">
        <f t="shared" si="108"/>
        <v>-3.9904666139852174</v>
      </c>
      <c r="M764" s="6"/>
    </row>
    <row r="765" spans="1:13" x14ac:dyDescent="0.2">
      <c r="A765" s="9">
        <f t="shared" si="102"/>
        <v>4.5283555080601712</v>
      </c>
      <c r="B765">
        <f t="shared" si="101"/>
        <v>-319.4010988853409</v>
      </c>
      <c r="C765">
        <f t="shared" si="103"/>
        <v>-3.9919108209690872</v>
      </c>
      <c r="D765">
        <f t="shared" si="104"/>
        <v>1276.0408637060184</v>
      </c>
      <c r="E765" t="b">
        <f t="shared" si="105"/>
        <v>0</v>
      </c>
      <c r="F765" t="b">
        <f t="shared" si="106"/>
        <v>1</v>
      </c>
      <c r="G765" t="b">
        <f t="shared" si="107"/>
        <v>1</v>
      </c>
      <c r="H765" s="5">
        <f t="shared" si="108"/>
        <v>-3.9951048013272286</v>
      </c>
      <c r="M765" s="6"/>
    </row>
    <row r="766" spans="1:13" x14ac:dyDescent="0.2">
      <c r="A766" s="9">
        <f t="shared" si="102"/>
        <v>4.5344914911334238</v>
      </c>
      <c r="B766">
        <f t="shared" si="101"/>
        <v>-319.75988771555279</v>
      </c>
      <c r="C766">
        <f t="shared" si="103"/>
        <v>-3.9963950040816818</v>
      </c>
      <c r="D766">
        <f t="shared" si="104"/>
        <v>1278.9092718245979</v>
      </c>
      <c r="E766" t="b">
        <f t="shared" si="105"/>
        <v>0</v>
      </c>
      <c r="F766" t="b">
        <f t="shared" si="106"/>
        <v>1</v>
      </c>
      <c r="G766" t="b">
        <f t="shared" si="107"/>
        <v>1</v>
      </c>
      <c r="H766" s="5">
        <f t="shared" si="108"/>
        <v>-3.9995925722937171</v>
      </c>
      <c r="M766" s="6"/>
    </row>
    <row r="767" spans="1:13" x14ac:dyDescent="0.2">
      <c r="A767" s="9">
        <f t="shared" si="102"/>
        <v>4.5406274742066763</v>
      </c>
      <c r="B767">
        <f t="shared" si="101"/>
        <v>-320.10663753158599</v>
      </c>
      <c r="C767">
        <f t="shared" si="103"/>
        <v>-4.0007287222423971</v>
      </c>
      <c r="D767">
        <f t="shared" si="104"/>
        <v>1281.6844917202168</v>
      </c>
      <c r="E767" t="b">
        <f t="shared" si="105"/>
        <v>0</v>
      </c>
      <c r="F767" t="b">
        <f t="shared" si="106"/>
        <v>1</v>
      </c>
      <c r="G767" t="b">
        <f t="shared" si="107"/>
        <v>1</v>
      </c>
      <c r="H767" s="5">
        <f t="shared" si="108"/>
        <v>-4.0039297579193391</v>
      </c>
      <c r="M767" s="6"/>
    </row>
    <row r="768" spans="1:13" x14ac:dyDescent="0.2">
      <c r="A768" s="9">
        <f t="shared" si="102"/>
        <v>4.5467634572799289</v>
      </c>
      <c r="B768">
        <f t="shared" si="101"/>
        <v>-320.44133527825113</v>
      </c>
      <c r="C768">
        <f t="shared" si="103"/>
        <v>-4.0049118122860117</v>
      </c>
      <c r="D768">
        <f t="shared" si="104"/>
        <v>1284.3661054468059</v>
      </c>
      <c r="E768" t="b">
        <f t="shared" si="105"/>
        <v>0</v>
      </c>
      <c r="F768" t="b">
        <f t="shared" si="106"/>
        <v>1</v>
      </c>
      <c r="G768" t="b">
        <f t="shared" si="107"/>
        <v>1</v>
      </c>
      <c r="H768" s="5">
        <f t="shared" si="108"/>
        <v>-4.0081161949083226</v>
      </c>
      <c r="M768" s="6"/>
    </row>
    <row r="769" spans="1:13" x14ac:dyDescent="0.2">
      <c r="A769" s="9">
        <f t="shared" si="102"/>
        <v>4.5528994403531815</v>
      </c>
      <c r="B769">
        <f t="shared" si="101"/>
        <v>-320.763968354121</v>
      </c>
      <c r="C769">
        <f t="shared" si="103"/>
        <v>-4.0089441167184692</v>
      </c>
      <c r="D769">
        <f t="shared" si="104"/>
        <v>1286.9537091553129</v>
      </c>
      <c r="E769" t="b">
        <f t="shared" si="105"/>
        <v>0</v>
      </c>
      <c r="F769" t="b">
        <f t="shared" si="106"/>
        <v>1</v>
      </c>
      <c r="G769" t="b">
        <f t="shared" si="107"/>
        <v>1</v>
      </c>
      <c r="H769" s="5">
        <f t="shared" si="108"/>
        <v>-4.0121517256405985</v>
      </c>
      <c r="M769" s="6"/>
    </row>
    <row r="770" spans="1:13" x14ac:dyDescent="0.2">
      <c r="A770" s="9">
        <f t="shared" si="102"/>
        <v>4.5590354234264341</v>
      </c>
      <c r="B770">
        <f t="shared" si="101"/>
        <v>-321.07452461200535</v>
      </c>
      <c r="C770">
        <f t="shared" si="103"/>
        <v>-4.0128254837228239</v>
      </c>
      <c r="D770">
        <f t="shared" si="104"/>
        <v>1289.4469131545261</v>
      </c>
      <c r="E770" t="b">
        <f t="shared" si="105"/>
        <v>0</v>
      </c>
      <c r="F770" t="b">
        <f t="shared" si="106"/>
        <v>1</v>
      </c>
      <c r="G770" t="b">
        <f t="shared" si="107"/>
        <v>1</v>
      </c>
      <c r="H770" s="5">
        <f t="shared" si="108"/>
        <v>-4.0160361981777495</v>
      </c>
      <c r="M770" s="6"/>
    </row>
    <row r="771" spans="1:13" x14ac:dyDescent="0.2">
      <c r="A771" s="9">
        <f t="shared" si="102"/>
        <v>4.5651714064996867</v>
      </c>
      <c r="B771">
        <f t="shared" si="101"/>
        <v>-321.37299235940839</v>
      </c>
      <c r="C771">
        <f t="shared" si="103"/>
        <v>-4.0165557671649488</v>
      </c>
      <c r="D771">
        <f t="shared" si="104"/>
        <v>1291.8453419697621</v>
      </c>
      <c r="E771" t="b">
        <f t="shared" si="105"/>
        <v>0</v>
      </c>
      <c r="F771" t="b">
        <f t="shared" si="106"/>
        <v>1</v>
      </c>
      <c r="G771" t="b">
        <f t="shared" si="107"/>
        <v>1</v>
      </c>
      <c r="H771" s="5">
        <f t="shared" si="108"/>
        <v>-4.0197694662687251</v>
      </c>
      <c r="M771" s="6"/>
    </row>
    <row r="772" spans="1:13" x14ac:dyDescent="0.2">
      <c r="A772" s="9">
        <f t="shared" si="102"/>
        <v>4.5713073895729393</v>
      </c>
      <c r="B772">
        <f t="shared" si="101"/>
        <v>-321.6593603589684</v>
      </c>
      <c r="C772">
        <f t="shared" si="103"/>
        <v>-4.0201348265990351</v>
      </c>
      <c r="D772">
        <f t="shared" si="104"/>
        <v>1294.1486343994068</v>
      </c>
      <c r="E772" t="b">
        <f t="shared" si="105"/>
        <v>0</v>
      </c>
      <c r="F772" t="b">
        <f t="shared" si="106"/>
        <v>1</v>
      </c>
      <c r="G772" t="b">
        <f t="shared" si="107"/>
        <v>1</v>
      </c>
      <c r="H772" s="5">
        <f t="shared" si="108"/>
        <v>-4.0233513893553443</v>
      </c>
      <c r="M772" s="6"/>
    </row>
    <row r="773" spans="1:13" x14ac:dyDescent="0.2">
      <c r="A773" s="9">
        <f t="shared" si="102"/>
        <v>4.5774433726461918</v>
      </c>
      <c r="B773">
        <f t="shared" si="101"/>
        <v>-321.93361782888172</v>
      </c>
      <c r="C773">
        <f t="shared" si="103"/>
        <v>-4.0235625272728877</v>
      </c>
      <c r="D773">
        <f t="shared" si="104"/>
        <v>1296.3564435693193</v>
      </c>
      <c r="E773" t="b">
        <f t="shared" si="105"/>
        <v>0</v>
      </c>
      <c r="F773" t="b">
        <f t="shared" si="106"/>
        <v>1</v>
      </c>
      <c r="G773" t="b">
        <f t="shared" si="107"/>
        <v>1</v>
      </c>
      <c r="H773" s="5">
        <f t="shared" si="108"/>
        <v>-4.0267818325775941</v>
      </c>
      <c r="M773" s="6"/>
    </row>
    <row r="774" spans="1:13" x14ac:dyDescent="0.2">
      <c r="A774" s="9">
        <f t="shared" si="102"/>
        <v>4.5835793557194444</v>
      </c>
      <c r="B774">
        <f t="shared" si="101"/>
        <v>-322.19575444330781</v>
      </c>
      <c r="C774">
        <f t="shared" si="103"/>
        <v>-4.0268387401329919</v>
      </c>
      <c r="D774">
        <f t="shared" si="104"/>
        <v>1298.4684369850647</v>
      </c>
      <c r="E774" t="b">
        <f t="shared" si="105"/>
        <v>0</v>
      </c>
      <c r="F774" t="b">
        <f t="shared" si="106"/>
        <v>1</v>
      </c>
      <c r="G774" t="b">
        <f t="shared" si="107"/>
        <v>1</v>
      </c>
      <c r="H774" s="5">
        <f t="shared" si="108"/>
        <v>-4.030060666778704</v>
      </c>
      <c r="M774" s="6"/>
    </row>
    <row r="775" spans="1:13" x14ac:dyDescent="0.2">
      <c r="A775" s="9">
        <f t="shared" si="102"/>
        <v>4.589715338792697</v>
      </c>
      <c r="B775">
        <f t="shared" si="101"/>
        <v>-322.44576033275854</v>
      </c>
      <c r="C775">
        <f t="shared" si="103"/>
        <v>-4.0299633418293768</v>
      </c>
      <c r="D775">
        <f t="shared" si="104"/>
        <v>1300.4842965819912</v>
      </c>
      <c r="E775" t="b">
        <f t="shared" si="105"/>
        <v>0</v>
      </c>
      <c r="F775" t="b">
        <f t="shared" si="106"/>
        <v>1</v>
      </c>
      <c r="G775" t="b">
        <f t="shared" si="107"/>
        <v>1</v>
      </c>
      <c r="H775" s="5">
        <f t="shared" si="108"/>
        <v>-4.0331877685100075</v>
      </c>
      <c r="M775" s="6"/>
    </row>
    <row r="776" spans="1:13" x14ac:dyDescent="0.2">
      <c r="A776" s="9">
        <f t="shared" si="102"/>
        <v>4.5958513218659496</v>
      </c>
      <c r="B776">
        <f t="shared" si="101"/>
        <v>-322.68362608446967</v>
      </c>
      <c r="C776">
        <f t="shared" si="103"/>
        <v>-4.0329362147202579</v>
      </c>
      <c r="D776">
        <f t="shared" si="104"/>
        <v>1302.4037187731296</v>
      </c>
      <c r="E776" t="b">
        <f t="shared" si="105"/>
        <v>0</v>
      </c>
      <c r="F776" t="b">
        <f t="shared" si="106"/>
        <v>1</v>
      </c>
      <c r="G776" t="b">
        <f t="shared" si="107"/>
        <v>1</v>
      </c>
      <c r="H776" s="5">
        <f t="shared" si="108"/>
        <v>-4.0361630200355947</v>
      </c>
      <c r="M776" s="6"/>
    </row>
    <row r="777" spans="1:13" x14ac:dyDescent="0.2">
      <c r="A777" s="9">
        <f t="shared" si="102"/>
        <v>4.6019873049392022</v>
      </c>
      <c r="B777">
        <f t="shared" si="101"/>
        <v>-322.90934274275514</v>
      </c>
      <c r="C777">
        <f t="shared" si="103"/>
        <v>-4.0357572468764626</v>
      </c>
      <c r="D777">
        <f t="shared" si="104"/>
        <v>1304.2264144949115</v>
      </c>
      <c r="E777" t="b">
        <f t="shared" si="105"/>
        <v>0</v>
      </c>
      <c r="F777" t="b">
        <f t="shared" si="106"/>
        <v>1</v>
      </c>
      <c r="G777" t="b">
        <f t="shared" si="107"/>
        <v>1</v>
      </c>
      <c r="H777" s="5">
        <f t="shared" si="108"/>
        <v>-4.0389863093367353</v>
      </c>
      <c r="M777" s="6"/>
    </row>
    <row r="778" spans="1:13" x14ac:dyDescent="0.2">
      <c r="A778" s="9">
        <f t="shared" si="102"/>
        <v>4.6081232880124547</v>
      </c>
      <c r="B778">
        <f t="shared" si="101"/>
        <v>-323.12290180934446</v>
      </c>
      <c r="C778">
        <f t="shared" si="103"/>
        <v>-4.0384263320856526</v>
      </c>
      <c r="D778">
        <f t="shared" si="104"/>
        <v>1305.9521092507057</v>
      </c>
      <c r="E778" t="b">
        <f t="shared" si="105"/>
        <v>0</v>
      </c>
      <c r="F778" t="b">
        <f t="shared" si="106"/>
        <v>1</v>
      </c>
      <c r="G778" t="b">
        <f t="shared" si="107"/>
        <v>1</v>
      </c>
      <c r="H778" s="5">
        <f t="shared" si="108"/>
        <v>-4.0416575301161108</v>
      </c>
      <c r="M778" s="6"/>
    </row>
    <row r="779" spans="1:13" x14ac:dyDescent="0.2">
      <c r="A779" s="9">
        <f t="shared" si="102"/>
        <v>4.6142592710857073</v>
      </c>
      <c r="B779">
        <f t="shared" si="101"/>
        <v>-323.3242952437023</v>
      </c>
      <c r="C779">
        <f t="shared" si="103"/>
        <v>-4.040943369856314</v>
      </c>
      <c r="D779">
        <f t="shared" si="104"/>
        <v>1307.5805431521528</v>
      </c>
      <c r="E779" t="b">
        <f t="shared" si="105"/>
        <v>0</v>
      </c>
      <c r="F779" t="b">
        <f t="shared" si="106"/>
        <v>1</v>
      </c>
      <c r="G779" t="b">
        <f t="shared" si="107"/>
        <v>1</v>
      </c>
      <c r="H779" s="5">
        <f t="shared" si="108"/>
        <v>-4.0441765818018025</v>
      </c>
      <c r="M779" s="6"/>
    </row>
    <row r="780" spans="1:13" x14ac:dyDescent="0.2">
      <c r="A780" s="9">
        <f t="shared" si="102"/>
        <v>4.6203952541589599</v>
      </c>
      <c r="B780">
        <f t="shared" si="101"/>
        <v>-323.51351546333166</v>
      </c>
      <c r="C780">
        <f t="shared" si="103"/>
        <v>-4.0433082654215475</v>
      </c>
      <c r="D780">
        <f t="shared" si="104"/>
        <v>1309.1114709583073</v>
      </c>
      <c r="E780" t="b">
        <f t="shared" si="105"/>
        <v>0</v>
      </c>
      <c r="F780" t="b">
        <f t="shared" si="106"/>
        <v>1</v>
      </c>
      <c r="G780" t="b">
        <f t="shared" si="107"/>
        <v>1</v>
      </c>
      <c r="H780" s="5">
        <f t="shared" si="108"/>
        <v>-4.0465433695510855</v>
      </c>
      <c r="M780" s="6"/>
    </row>
    <row r="781" spans="1:13" x14ac:dyDescent="0.2">
      <c r="A781" s="9">
        <f t="shared" si="102"/>
        <v>4.6265312372322125</v>
      </c>
      <c r="B781">
        <f t="shared" si="101"/>
        <v>-323.69055534405908</v>
      </c>
      <c r="C781">
        <f t="shared" si="103"/>
        <v>-4.045520929742632</v>
      </c>
      <c r="D781">
        <f t="shared" si="104"/>
        <v>1310.5446621125704</v>
      </c>
      <c r="E781" t="b">
        <f t="shared" si="105"/>
        <v>0</v>
      </c>
      <c r="F781" t="b">
        <f t="shared" si="106"/>
        <v>1</v>
      </c>
      <c r="G781" t="b">
        <f t="shared" si="107"/>
        <v>1</v>
      </c>
      <c r="H781" s="5">
        <f t="shared" si="108"/>
        <v>-4.0487578042539996</v>
      </c>
      <c r="M781" s="6"/>
    </row>
    <row r="782" spans="1:13" x14ac:dyDescent="0.2">
      <c r="A782" s="9">
        <f t="shared" si="102"/>
        <v>4.6326672203054651</v>
      </c>
      <c r="B782">
        <f t="shared" si="101"/>
        <v>-323.85540822030288</v>
      </c>
      <c r="C782">
        <f t="shared" si="103"/>
        <v>-4.0475812795123796</v>
      </c>
      <c r="D782">
        <f t="shared" si="104"/>
        <v>1311.8799007774096</v>
      </c>
      <c r="E782" t="b">
        <f t="shared" si="105"/>
        <v>0</v>
      </c>
      <c r="F782" t="b">
        <f t="shared" si="106"/>
        <v>1</v>
      </c>
      <c r="G782" t="b">
        <f t="shared" si="107"/>
        <v>1</v>
      </c>
      <c r="H782" s="5">
        <f t="shared" si="108"/>
        <v>-4.0508198025366999</v>
      </c>
      <c r="M782" s="6"/>
    </row>
    <row r="783" spans="1:13" x14ac:dyDescent="0.2">
      <c r="A783" s="9">
        <f t="shared" si="102"/>
        <v>4.6388032033787177</v>
      </c>
      <c r="B783">
        <f t="shared" si="101"/>
        <v>-324.00806788532429</v>
      </c>
      <c r="C783">
        <f t="shared" si="103"/>
        <v>-4.0494892371582711</v>
      </c>
      <c r="D783">
        <f t="shared" si="104"/>
        <v>1313.116985866867</v>
      </c>
      <c r="E783" t="b">
        <f t="shared" si="105"/>
        <v>0</v>
      </c>
      <c r="F783" t="b">
        <f t="shared" si="106"/>
        <v>1</v>
      </c>
      <c r="G783" t="b">
        <f t="shared" si="107"/>
        <v>1</v>
      </c>
      <c r="H783" s="5">
        <f t="shared" si="108"/>
        <v>-4.0527292867646016</v>
      </c>
      <c r="M783" s="6"/>
    </row>
    <row r="784" spans="1:13" x14ac:dyDescent="0.2">
      <c r="A784" s="9">
        <f t="shared" si="102"/>
        <v>4.6449391864519702</v>
      </c>
      <c r="B784">
        <f t="shared" si="101"/>
        <v>-324.14852859146089</v>
      </c>
      <c r="C784">
        <f t="shared" si="103"/>
        <v>-4.0512447308453758</v>
      </c>
      <c r="D784">
        <f t="shared" si="104"/>
        <v>1314.2557310768386</v>
      </c>
      <c r="E784" t="b">
        <f t="shared" si="105"/>
        <v>0</v>
      </c>
      <c r="F784" t="b">
        <f t="shared" si="106"/>
        <v>1</v>
      </c>
      <c r="G784" t="b">
        <f t="shared" si="107"/>
        <v>1</v>
      </c>
      <c r="H784" s="5">
        <f t="shared" si="108"/>
        <v>-4.0544861850452971</v>
      </c>
      <c r="M784" s="6"/>
    </row>
    <row r="785" spans="1:13" x14ac:dyDescent="0.2">
      <c r="A785" s="9">
        <f t="shared" si="102"/>
        <v>4.6510751695252228</v>
      </c>
      <c r="B785">
        <f t="shared" si="101"/>
        <v>-324.27678505034322</v>
      </c>
      <c r="C785">
        <f t="shared" si="103"/>
        <v>-4.0528476944790599</v>
      </c>
      <c r="D785">
        <f t="shared" si="104"/>
        <v>1315.2959649131367</v>
      </c>
      <c r="E785" t="b">
        <f t="shared" si="105"/>
        <v>0</v>
      </c>
      <c r="F785" t="b">
        <f t="shared" si="106"/>
        <v>1</v>
      </c>
      <c r="G785" t="b">
        <f t="shared" si="107"/>
        <v>1</v>
      </c>
      <c r="H785" s="5">
        <f t="shared" si="108"/>
        <v>-4.0560904312312704</v>
      </c>
      <c r="M785" s="6"/>
    </row>
    <row r="786" spans="1:13" x14ac:dyDescent="0.2">
      <c r="A786" s="9">
        <f t="shared" si="102"/>
        <v>4.6572111525984754</v>
      </c>
      <c r="B786">
        <f t="shared" si="101"/>
        <v>-324.39283243309382</v>
      </c>
      <c r="C786">
        <f t="shared" si="103"/>
        <v>-4.0542980677074665</v>
      </c>
      <c r="D786">
        <f t="shared" si="104"/>
        <v>1316.2375307173104</v>
      </c>
      <c r="E786" t="b">
        <f t="shared" si="105"/>
        <v>0</v>
      </c>
      <c r="F786" t="b">
        <f t="shared" si="106"/>
        <v>1</v>
      </c>
      <c r="G786" t="b">
        <f t="shared" si="107"/>
        <v>1</v>
      </c>
      <c r="H786" s="5">
        <f t="shared" si="108"/>
        <v>-4.0575419649223754</v>
      </c>
      <c r="M786" s="6"/>
    </row>
    <row r="787" spans="1:13" x14ac:dyDescent="0.2">
      <c r="A787" s="9">
        <f t="shared" si="102"/>
        <v>4.663347135671728</v>
      </c>
      <c r="B787">
        <f t="shared" si="101"/>
        <v>-324.49666637050888</v>
      </c>
      <c r="C787">
        <f t="shared" si="103"/>
        <v>-4.0555957959237992</v>
      </c>
      <c r="D787">
        <f t="shared" si="104"/>
        <v>1317.0802866902441</v>
      </c>
      <c r="E787" t="b">
        <f t="shared" si="105"/>
        <v>0</v>
      </c>
      <c r="F787" t="b">
        <f t="shared" si="106"/>
        <v>1</v>
      </c>
      <c r="G787" t="b">
        <f t="shared" si="107"/>
        <v>1</v>
      </c>
      <c r="H787" s="5">
        <f t="shared" si="108"/>
        <v>-4.0588407314681243</v>
      </c>
      <c r="M787" s="6"/>
    </row>
    <row r="788" spans="1:13" x14ac:dyDescent="0.2">
      <c r="A788" s="9">
        <f t="shared" si="102"/>
        <v>4.6694831187449806</v>
      </c>
      <c r="B788">
        <f t="shared" si="101"/>
        <v>-324.58828295322309</v>
      </c>
      <c r="C788">
        <f t="shared" si="103"/>
        <v>-4.0567408302683692</v>
      </c>
      <c r="D788">
        <f t="shared" si="104"/>
        <v>1317.82410591351</v>
      </c>
      <c r="E788" t="b">
        <f t="shared" si="105"/>
        <v>0</v>
      </c>
      <c r="F788" t="b">
        <f t="shared" si="106"/>
        <v>1</v>
      </c>
      <c r="G788" t="b">
        <f t="shared" si="107"/>
        <v>1</v>
      </c>
      <c r="H788" s="5">
        <f t="shared" si="108"/>
        <v>-4.0599866819697361</v>
      </c>
      <c r="M788" s="6"/>
    </row>
    <row r="789" spans="1:13" x14ac:dyDescent="0.2">
      <c r="A789" s="9">
        <f t="shared" si="102"/>
        <v>4.6756191018182331</v>
      </c>
      <c r="B789">
        <f t="shared" si="101"/>
        <v>-324.66767873185643</v>
      </c>
      <c r="C789">
        <f t="shared" si="103"/>
        <v>-4.0577331276304376</v>
      </c>
      <c r="D789">
        <f t="shared" si="104"/>
        <v>1318.4688763684801</v>
      </c>
      <c r="E789" t="b">
        <f t="shared" si="105"/>
        <v>0</v>
      </c>
      <c r="F789" t="b">
        <f t="shared" si="106"/>
        <v>1</v>
      </c>
      <c r="G789" t="b">
        <f t="shared" si="107"/>
        <v>1</v>
      </c>
      <c r="H789" s="5">
        <f t="shared" si="108"/>
        <v>-4.0609797732819768</v>
      </c>
      <c r="M789" s="6"/>
    </row>
    <row r="790" spans="1:13" x14ac:dyDescent="0.2">
      <c r="A790" s="9">
        <f t="shared" si="102"/>
        <v>4.6817550848914857</v>
      </c>
      <c r="B790">
        <f t="shared" si="101"/>
        <v>-324.73485071714441</v>
      </c>
      <c r="C790">
        <f t="shared" si="103"/>
        <v>-4.0585726506498414</v>
      </c>
      <c r="D790">
        <f t="shared" si="104"/>
        <v>1319.0145009531998</v>
      </c>
      <c r="E790" t="b">
        <f t="shared" si="105"/>
        <v>0</v>
      </c>
      <c r="F790" t="b">
        <f t="shared" si="106"/>
        <v>1</v>
      </c>
      <c r="G790" t="b">
        <f t="shared" si="107"/>
        <v>1</v>
      </c>
      <c r="H790" s="5">
        <f t="shared" si="108"/>
        <v>-4.0618199680147917</v>
      </c>
      <c r="M790" s="6"/>
    </row>
    <row r="791" spans="1:13" x14ac:dyDescent="0.2">
      <c r="A791" s="9">
        <f t="shared" si="102"/>
        <v>4.6878910679647383</v>
      </c>
      <c r="B791">
        <f t="shared" si="101"/>
        <v>-324.7897963800504</v>
      </c>
      <c r="C791">
        <f t="shared" si="103"/>
        <v>-4.0592593677183952</v>
      </c>
      <c r="D791">
        <f t="shared" si="104"/>
        <v>1319.4608974970083</v>
      </c>
      <c r="E791" t="b">
        <f t="shared" si="105"/>
        <v>0</v>
      </c>
      <c r="F791" t="b">
        <f t="shared" si="106"/>
        <v>1</v>
      </c>
      <c r="G791" t="b">
        <f t="shared" si="107"/>
        <v>1</v>
      </c>
      <c r="H791" s="5">
        <f t="shared" si="108"/>
        <v>-4.0625072345347046</v>
      </c>
      <c r="M791" s="6"/>
    </row>
    <row r="792" spans="1:13" x14ac:dyDescent="0.2">
      <c r="A792" s="9">
        <f t="shared" si="102"/>
        <v>4.6940270510379909</v>
      </c>
      <c r="B792">
        <f t="shared" si="101"/>
        <v>-324.83251365186067</v>
      </c>
      <c r="C792">
        <f t="shared" si="103"/>
        <v>-4.059793252981085</v>
      </c>
      <c r="D792">
        <f t="shared" si="104"/>
        <v>1319.8079987729154</v>
      </c>
      <c r="E792" t="b">
        <f t="shared" si="105"/>
        <v>0</v>
      </c>
      <c r="F792" t="b">
        <f t="shared" si="106"/>
        <v>1</v>
      </c>
      <c r="G792" t="b">
        <f t="shared" si="107"/>
        <v>1</v>
      </c>
      <c r="H792" s="5">
        <f t="shared" si="108"/>
        <v>-4.0630415469660157</v>
      </c>
      <c r="M792" s="6"/>
    </row>
    <row r="793" spans="1:13" x14ac:dyDescent="0.2">
      <c r="A793" s="9">
        <f t="shared" si="102"/>
        <v>4.7001630341112435</v>
      </c>
      <c r="B793">
        <f t="shared" si="101"/>
        <v>-324.86300092426279</v>
      </c>
      <c r="C793">
        <f t="shared" si="103"/>
        <v>-4.0601742863370394</v>
      </c>
      <c r="D793">
        <f t="shared" si="104"/>
        <v>1320.0557525077247</v>
      </c>
      <c r="E793" t="b">
        <f t="shared" si="105"/>
        <v>0</v>
      </c>
      <c r="F793" t="b">
        <f t="shared" si="106"/>
        <v>1</v>
      </c>
      <c r="G793" t="b">
        <f t="shared" si="107"/>
        <v>1</v>
      </c>
      <c r="H793" s="5">
        <f t="shared" si="108"/>
        <v>-4.0634228851917706</v>
      </c>
      <c r="M793" s="6"/>
    </row>
    <row r="794" spans="1:13" x14ac:dyDescent="0.2">
      <c r="A794" s="9">
        <f t="shared" si="102"/>
        <v>4.7062990171844961</v>
      </c>
      <c r="B794">
        <f t="shared" si="101"/>
        <v>-324.88125704940575</v>
      </c>
      <c r="C794">
        <f t="shared" si="103"/>
        <v>-4.0604024534402887</v>
      </c>
      <c r="D794">
        <f t="shared" si="104"/>
        <v>1320.2041213899067</v>
      </c>
      <c r="E794" t="b">
        <f t="shared" si="105"/>
        <v>0</v>
      </c>
      <c r="F794" t="b">
        <f t="shared" si="106"/>
        <v>1</v>
      </c>
      <c r="G794" t="b">
        <f t="shared" si="107"/>
        <v>1</v>
      </c>
      <c r="H794" s="5">
        <f t="shared" si="108"/>
        <v>-4.0636512348545208</v>
      </c>
      <c r="M794" s="6"/>
    </row>
    <row r="795" spans="1:13" x14ac:dyDescent="0.2">
      <c r="A795" s="9">
        <f t="shared" si="102"/>
        <v>4.7124350002577486</v>
      </c>
      <c r="B795">
        <f t="shared" ref="B795:B858" si="109">$B$10*SIN(A795)</f>
        <v>-324.88728133994334</v>
      </c>
      <c r="C795">
        <f t="shared" si="103"/>
        <v>-4.0604777457003012</v>
      </c>
      <c r="D795">
        <f t="shared" si="104"/>
        <v>1320.2530830752164</v>
      </c>
      <c r="E795" t="b">
        <f t="shared" si="105"/>
        <v>0</v>
      </c>
      <c r="F795" t="b">
        <f t="shared" si="106"/>
        <v>1</v>
      </c>
      <c r="G795" t="b">
        <f t="shared" si="107"/>
        <v>1</v>
      </c>
      <c r="H795" s="5">
        <f t="shared" si="108"/>
        <v>-4.0637265873568609</v>
      </c>
      <c r="M795" s="6"/>
    </row>
    <row r="796" spans="1:13" x14ac:dyDescent="0.2">
      <c r="A796" s="9">
        <f t="shared" ref="A796:A859" si="110">+A795+$B$25</f>
        <v>4.7185709833310012</v>
      </c>
      <c r="B796">
        <f t="shared" si="109"/>
        <v>-324.88107356905999</v>
      </c>
      <c r="C796">
        <f t="shared" ref="C796:C859" si="111">1.414*(SIN(A796)*$B$9/$B$8)</f>
        <v>-4.0604001602823114</v>
      </c>
      <c r="D796">
        <f t="shared" ref="D796:D859" si="112">B796*H796</f>
        <v>1320.2026301900605</v>
      </c>
      <c r="E796" t="b">
        <f t="shared" ref="E796:E859" si="113">AND((A796&gt;$A$17),A796&lt;($B$17))</f>
        <v>0</v>
      </c>
      <c r="F796" t="b">
        <f t="shared" ref="F796:F859" si="114">AND((A796&gt;($A$17+3.1416)),A796&lt;($B$17+3.1416))</f>
        <v>1</v>
      </c>
      <c r="G796" t="b">
        <f t="shared" ref="G796:G859" si="115">OR(E796=TRUE,F796=TRUE)</f>
        <v>1</v>
      </c>
      <c r="H796" s="5">
        <f t="shared" ref="H796:H859" si="116">IF(+G796=TRUE,C796,0)+(SIN(A796)*1.4142*$B$9/$B$7)</f>
        <v>-4.0636489398617579</v>
      </c>
      <c r="M796" s="6"/>
    </row>
    <row r="797" spans="1:13" x14ac:dyDescent="0.2">
      <c r="A797" s="9">
        <f t="shared" si="110"/>
        <v>4.7247069664042538</v>
      </c>
      <c r="B797">
        <f t="shared" si="109"/>
        <v>-324.86263397047924</v>
      </c>
      <c r="C797">
        <f t="shared" si="111"/>
        <v>-4.0601697001074237</v>
      </c>
      <c r="D797">
        <f t="shared" si="112"/>
        <v>1320.0527703326059</v>
      </c>
      <c r="E797" t="b">
        <f t="shared" si="113"/>
        <v>0</v>
      </c>
      <c r="F797" t="b">
        <f t="shared" si="114"/>
        <v>1</v>
      </c>
      <c r="G797" t="b">
        <f t="shared" si="115"/>
        <v>1</v>
      </c>
      <c r="H797" s="5">
        <f t="shared" si="116"/>
        <v>-4.063418295292653</v>
      </c>
      <c r="M797" s="6"/>
    </row>
    <row r="798" spans="1:13" x14ac:dyDescent="0.2">
      <c r="A798" s="9">
        <f t="shared" si="110"/>
        <v>4.7308429494775064</v>
      </c>
      <c r="B798">
        <f t="shared" si="109"/>
        <v>-324.83196323845527</v>
      </c>
      <c r="C798">
        <f t="shared" si="111"/>
        <v>-4.0597863738525017</v>
      </c>
      <c r="D798">
        <f t="shared" si="112"/>
        <v>1319.803526071637</v>
      </c>
      <c r="E798" t="b">
        <f t="shared" si="113"/>
        <v>0</v>
      </c>
      <c r="F798" t="b">
        <f t="shared" si="114"/>
        <v>1</v>
      </c>
      <c r="G798" t="b">
        <f t="shared" si="115"/>
        <v>1</v>
      </c>
      <c r="H798" s="5">
        <f t="shared" si="116"/>
        <v>-4.0630346623333518</v>
      </c>
      <c r="M798" s="6"/>
    </row>
    <row r="799" spans="1:13" x14ac:dyDescent="0.2">
      <c r="A799" s="9">
        <f t="shared" si="110"/>
        <v>4.736978932550759</v>
      </c>
      <c r="B799">
        <f t="shared" si="109"/>
        <v>-324.78906252774624</v>
      </c>
      <c r="C799">
        <f t="shared" si="111"/>
        <v>-4.0592501959498453</v>
      </c>
      <c r="D799">
        <f t="shared" si="112"/>
        <v>1319.4549349431554</v>
      </c>
      <c r="E799" t="b">
        <f t="shared" si="113"/>
        <v>0</v>
      </c>
      <c r="F799" t="b">
        <f t="shared" si="114"/>
        <v>1</v>
      </c>
      <c r="G799" t="b">
        <f t="shared" si="115"/>
        <v>1</v>
      </c>
      <c r="H799" s="5">
        <f t="shared" si="116"/>
        <v>-4.0624980554277021</v>
      </c>
      <c r="M799" s="6"/>
    </row>
    <row r="800" spans="1:13" x14ac:dyDescent="0.2">
      <c r="A800" s="9">
        <f t="shared" si="110"/>
        <v>4.7431149156240116</v>
      </c>
      <c r="B800">
        <f t="shared" si="109"/>
        <v>-324.7339334535713</v>
      </c>
      <c r="C800">
        <f t="shared" si="111"/>
        <v>-4.0585611865866431</v>
      </c>
      <c r="D800">
        <f t="shared" si="112"/>
        <v>1319.0070494447291</v>
      </c>
      <c r="E800" t="b">
        <f t="shared" si="113"/>
        <v>0</v>
      </c>
      <c r="F800" t="b">
        <f t="shared" si="114"/>
        <v>1</v>
      </c>
      <c r="G800" t="b">
        <f t="shared" si="115"/>
        <v>1</v>
      </c>
      <c r="H800" s="5">
        <f t="shared" si="116"/>
        <v>-4.0618084947790454</v>
      </c>
      <c r="M800" s="6"/>
    </row>
    <row r="801" spans="1:13" x14ac:dyDescent="0.2">
      <c r="A801" s="9">
        <f t="shared" si="110"/>
        <v>4.7492508986972641</v>
      </c>
      <c r="B801">
        <f t="shared" si="109"/>
        <v>-324.66657809154941</v>
      </c>
      <c r="C801">
        <f t="shared" si="111"/>
        <v>-4.0577193717042146</v>
      </c>
      <c r="D801">
        <f t="shared" si="112"/>
        <v>1318.459937027583</v>
      </c>
      <c r="E801" t="b">
        <f t="shared" si="113"/>
        <v>0</v>
      </c>
      <c r="F801" t="b">
        <f t="shared" si="114"/>
        <v>1</v>
      </c>
      <c r="G801" t="b">
        <f t="shared" si="115"/>
        <v>1</v>
      </c>
      <c r="H801" s="5">
        <f t="shared" si="116"/>
        <v>-4.0609660063494557</v>
      </c>
      <c r="M801" s="6"/>
    </row>
    <row r="802" spans="1:13" x14ac:dyDescent="0.2">
      <c r="A802" s="9">
        <f t="shared" si="110"/>
        <v>4.7553868817705167</v>
      </c>
      <c r="B802">
        <f t="shared" si="109"/>
        <v>-324.58699897762136</v>
      </c>
      <c r="C802">
        <f t="shared" si="111"/>
        <v>-4.0567247829970343</v>
      </c>
      <c r="D802">
        <f t="shared" si="112"/>
        <v>1317.8136800864447</v>
      </c>
      <c r="E802" t="b">
        <f t="shared" si="113"/>
        <v>0</v>
      </c>
      <c r="F802" t="b">
        <f t="shared" si="114"/>
        <v>1</v>
      </c>
      <c r="G802" t="b">
        <f t="shared" si="115"/>
        <v>1</v>
      </c>
      <c r="H802" s="5">
        <f t="shared" si="116"/>
        <v>-4.0599706218587679</v>
      </c>
      <c r="M802" s="6"/>
    </row>
    <row r="803" spans="1:13" x14ac:dyDescent="0.2">
      <c r="A803" s="9">
        <f t="shared" si="110"/>
        <v>4.7615228648437693</v>
      </c>
      <c r="B803">
        <f t="shared" si="109"/>
        <v>-324.49519910795448</v>
      </c>
      <c r="C803">
        <f t="shared" si="111"/>
        <v>-4.0555774579115358</v>
      </c>
      <c r="D803">
        <f t="shared" si="112"/>
        <v>1317.0683759471331</v>
      </c>
      <c r="E803" t="b">
        <f t="shared" si="113"/>
        <v>0</v>
      </c>
      <c r="F803" t="b">
        <f t="shared" si="114"/>
        <v>1</v>
      </c>
      <c r="G803" t="b">
        <f t="shared" si="115"/>
        <v>1</v>
      </c>
      <c r="H803" s="5">
        <f t="shared" si="116"/>
        <v>-4.0588223787833764</v>
      </c>
      <c r="M803" s="6"/>
    </row>
    <row r="804" spans="1:13" x14ac:dyDescent="0.2">
      <c r="A804" s="9">
        <f t="shared" si="110"/>
        <v>4.7676588479170219</v>
      </c>
      <c r="B804">
        <f t="shared" si="109"/>
        <v>-324.39118193882933</v>
      </c>
      <c r="C804">
        <f t="shared" si="111"/>
        <v>-4.0542774396447046</v>
      </c>
      <c r="D804">
        <f t="shared" si="112"/>
        <v>1316.2241368519024</v>
      </c>
      <c r="E804" t="b">
        <f t="shared" si="113"/>
        <v>0</v>
      </c>
      <c r="F804" t="b">
        <f t="shared" si="114"/>
        <v>1</v>
      </c>
      <c r="G804" t="b">
        <f t="shared" si="115"/>
        <v>1</v>
      </c>
      <c r="H804" s="5">
        <f t="shared" si="116"/>
        <v>-4.0575213203548293</v>
      </c>
      <c r="M804" s="6"/>
    </row>
    <row r="805" spans="1:13" x14ac:dyDescent="0.2">
      <c r="A805" s="9">
        <f t="shared" si="110"/>
        <v>4.7737948309902745</v>
      </c>
      <c r="B805">
        <f t="shared" si="109"/>
        <v>-324.27495138651011</v>
      </c>
      <c r="C805">
        <f t="shared" si="111"/>
        <v>-4.0528247771424475</v>
      </c>
      <c r="D805">
        <f t="shared" si="112"/>
        <v>1315.2810899425378</v>
      </c>
      <c r="E805" t="b">
        <f t="shared" si="113"/>
        <v>0</v>
      </c>
      <c r="F805" t="b">
        <f t="shared" si="114"/>
        <v>1</v>
      </c>
      <c r="G805" t="b">
        <f t="shared" si="115"/>
        <v>1</v>
      </c>
      <c r="H805" s="5">
        <f t="shared" si="116"/>
        <v>-4.0560674955581959</v>
      </c>
      <c r="M805" s="6"/>
    </row>
    <row r="806" spans="1:13" x14ac:dyDescent="0.2">
      <c r="A806" s="9">
        <f t="shared" si="110"/>
        <v>4.779930814063527</v>
      </c>
      <c r="B806">
        <f t="shared" si="109"/>
        <v>-324.1465118270969</v>
      </c>
      <c r="C806">
        <f t="shared" si="111"/>
        <v>-4.051219525097757</v>
      </c>
      <c r="D806">
        <f t="shared" si="112"/>
        <v>1314.2393772412092</v>
      </c>
      <c r="E806" t="b">
        <f t="shared" si="113"/>
        <v>0</v>
      </c>
      <c r="F806" t="b">
        <f t="shared" si="114"/>
        <v>1</v>
      </c>
      <c r="G806" t="b">
        <f t="shared" si="115"/>
        <v>1</v>
      </c>
      <c r="H806" s="5">
        <f t="shared" si="116"/>
        <v>-4.0544609591302283</v>
      </c>
      <c r="M806" s="6"/>
    </row>
    <row r="807" spans="1:13" x14ac:dyDescent="0.2">
      <c r="A807" s="9">
        <f t="shared" si="110"/>
        <v>4.7860667971367796</v>
      </c>
      <c r="B807">
        <f t="shared" si="109"/>
        <v>-324.00586809636093</v>
      </c>
      <c r="C807">
        <f t="shared" si="111"/>
        <v>-4.0494617439486449</v>
      </c>
      <c r="D807">
        <f t="shared" si="112"/>
        <v>1313.0991556290819</v>
      </c>
      <c r="E807" t="b">
        <f t="shared" si="113"/>
        <v>0</v>
      </c>
      <c r="F807" t="b">
        <f t="shared" si="114"/>
        <v>1</v>
      </c>
      <c r="G807" t="b">
        <f t="shared" si="115"/>
        <v>1</v>
      </c>
      <c r="H807" s="5">
        <f t="shared" si="116"/>
        <v>-4.0527017715572971</v>
      </c>
      <c r="M807" s="6"/>
    </row>
    <row r="808" spans="1:13" x14ac:dyDescent="0.2">
      <c r="A808" s="9">
        <f t="shared" si="110"/>
        <v>4.7922027802100322</v>
      </c>
      <c r="B808">
        <f t="shared" si="109"/>
        <v>-323.85302548956258</v>
      </c>
      <c r="C808">
        <f t="shared" si="111"/>
        <v>-4.0475514998758699</v>
      </c>
      <c r="D808">
        <f t="shared" si="112"/>
        <v>1311.8605968226896</v>
      </c>
      <c r="E808" t="b">
        <f t="shared" si="113"/>
        <v>0</v>
      </c>
      <c r="F808" t="b">
        <f t="shared" si="114"/>
        <v>1</v>
      </c>
      <c r="G808" t="b">
        <f t="shared" si="115"/>
        <v>1</v>
      </c>
      <c r="H808" s="5">
        <f t="shared" si="116"/>
        <v>-4.0507899990731113</v>
      </c>
      <c r="M808" s="6"/>
    </row>
    <row r="809" spans="1:13" x14ac:dyDescent="0.2">
      <c r="A809" s="9">
        <f t="shared" si="110"/>
        <v>4.7983387632832848</v>
      </c>
      <c r="B809">
        <f t="shared" si="109"/>
        <v>-323.68798976125203</v>
      </c>
      <c r="C809">
        <f t="shared" si="111"/>
        <v>-4.0454888648004479</v>
      </c>
      <c r="D809">
        <f t="shared" si="112"/>
        <v>1310.5238873480764</v>
      </c>
      <c r="E809" t="b">
        <f t="shared" si="113"/>
        <v>0</v>
      </c>
      <c r="F809" t="b">
        <f t="shared" si="114"/>
        <v>1</v>
      </c>
      <c r="G809" t="b">
        <f t="shared" si="115"/>
        <v>1</v>
      </c>
      <c r="H809" s="5">
        <f t="shared" si="116"/>
        <v>-4.0487257136562329</v>
      </c>
      <c r="M809" s="6"/>
    </row>
    <row r="810" spans="1:13" x14ac:dyDescent="0.2">
      <c r="A810" s="9">
        <f t="shared" si="110"/>
        <v>4.8044747463565374</v>
      </c>
      <c r="B810">
        <f t="shared" si="109"/>
        <v>-323.51076712505255</v>
      </c>
      <c r="C810">
        <f t="shared" si="111"/>
        <v>-4.0432739163809384</v>
      </c>
      <c r="D810">
        <f t="shared" si="112"/>
        <v>1309.0892285127043</v>
      </c>
      <c r="E810" t="b">
        <f t="shared" si="113"/>
        <v>0</v>
      </c>
      <c r="F810" t="b">
        <f t="shared" si="114"/>
        <v>1</v>
      </c>
      <c r="G810" t="b">
        <f t="shared" si="115"/>
        <v>1</v>
      </c>
      <c r="H810" s="5">
        <f t="shared" si="116"/>
        <v>-4.0465089930273574</v>
      </c>
      <c r="M810" s="6"/>
    </row>
    <row r="811" spans="1:13" x14ac:dyDescent="0.2">
      <c r="A811" s="9">
        <f t="shared" si="110"/>
        <v>4.81061072942979</v>
      </c>
      <c r="B811">
        <f t="shared" si="109"/>
        <v>-323.32136425342651</v>
      </c>
      <c r="C811">
        <f t="shared" si="111"/>
        <v>-4.0409067380105288</v>
      </c>
      <c r="D811">
        <f t="shared" si="112"/>
        <v>1307.5568363751368</v>
      </c>
      <c r="E811" t="b">
        <f t="shared" si="113"/>
        <v>0</v>
      </c>
      <c r="F811" t="b">
        <f t="shared" si="114"/>
        <v>1</v>
      </c>
      <c r="G811" t="b">
        <f t="shared" si="115"/>
        <v>1</v>
      </c>
      <c r="H811" s="5">
        <f t="shared" si="116"/>
        <v>-4.0441399206463959</v>
      </c>
      <c r="M811" s="6"/>
    </row>
    <row r="812" spans="1:13" x14ac:dyDescent="0.2">
      <c r="A812" s="9">
        <f t="shared" si="110"/>
        <v>4.8167467125030425</v>
      </c>
      <c r="B812">
        <f t="shared" si="109"/>
        <v>-323.11978827742422</v>
      </c>
      <c r="C812">
        <f t="shared" si="111"/>
        <v>-4.0383874188138851</v>
      </c>
      <c r="D812">
        <f t="shared" si="112"/>
        <v>1305.9269417124992</v>
      </c>
      <c r="E812" t="b">
        <f t="shared" si="113"/>
        <v>0</v>
      </c>
      <c r="F812" t="b">
        <f t="shared" si="114"/>
        <v>1</v>
      </c>
      <c r="G812" t="b">
        <f t="shared" si="115"/>
        <v>1</v>
      </c>
      <c r="H812" s="5">
        <f t="shared" si="116"/>
        <v>-4.0416185857093234</v>
      </c>
      <c r="M812" s="6"/>
    </row>
    <row r="813" spans="1:13" x14ac:dyDescent="0.2">
      <c r="A813" s="9">
        <f t="shared" si="110"/>
        <v>4.8228826955762951</v>
      </c>
      <c r="B813">
        <f t="shared" si="109"/>
        <v>-322.90604678641557</v>
      </c>
      <c r="C813">
        <f t="shared" si="111"/>
        <v>-4.0357160536438048</v>
      </c>
      <c r="D813">
        <f t="shared" si="112"/>
        <v>1304.1997899857279</v>
      </c>
      <c r="E813" t="b">
        <f t="shared" si="113"/>
        <v>0</v>
      </c>
      <c r="F813" t="b">
        <f t="shared" si="114"/>
        <v>1</v>
      </c>
      <c r="G813" t="b">
        <f t="shared" si="115"/>
        <v>1</v>
      </c>
      <c r="H813" s="5">
        <f t="shared" si="116"/>
        <v>-4.0389450831448306</v>
      </c>
      <c r="M813" s="6"/>
    </row>
    <row r="814" spans="1:13" x14ac:dyDescent="0.2">
      <c r="A814" s="9">
        <f t="shared" si="110"/>
        <v>4.8290186786495477</v>
      </c>
      <c r="B814">
        <f t="shared" si="109"/>
        <v>-322.68014782780398</v>
      </c>
      <c r="C814">
        <f t="shared" si="111"/>
        <v>-4.0328927430776416</v>
      </c>
      <c r="D814">
        <f t="shared" si="112"/>
        <v>1302.3756413025997</v>
      </c>
      <c r="E814" t="b">
        <f t="shared" si="113"/>
        <v>0</v>
      </c>
      <c r="F814" t="b">
        <f t="shared" si="114"/>
        <v>1</v>
      </c>
      <c r="G814" t="b">
        <f t="shared" si="115"/>
        <v>1</v>
      </c>
      <c r="H814" s="5">
        <f t="shared" si="116"/>
        <v>-4.0361195136107453</v>
      </c>
      <c r="M814" s="6"/>
    </row>
    <row r="815" spans="1:13" x14ac:dyDescent="0.2">
      <c r="A815" s="9">
        <f t="shared" si="110"/>
        <v>4.8351546617228003</v>
      </c>
      <c r="B815">
        <f t="shared" si="109"/>
        <v>-322.44209990672374</v>
      </c>
      <c r="C815">
        <f t="shared" si="111"/>
        <v>-4.0299175934135185</v>
      </c>
      <c r="D815">
        <f t="shared" si="112"/>
        <v>1300.454770378562</v>
      </c>
      <c r="E815" t="b">
        <f t="shared" si="113"/>
        <v>0</v>
      </c>
      <c r="F815" t="b">
        <f t="shared" si="114"/>
        <v>1</v>
      </c>
      <c r="G815" t="b">
        <f t="shared" si="115"/>
        <v>1</v>
      </c>
      <c r="H815" s="5">
        <f t="shared" si="116"/>
        <v>-4.03314198349024</v>
      </c>
      <c r="M815" s="6"/>
    </row>
    <row r="816" spans="1:13" x14ac:dyDescent="0.2">
      <c r="A816" s="9">
        <f t="shared" si="110"/>
        <v>4.8412906447960529</v>
      </c>
      <c r="B816">
        <f t="shared" si="109"/>
        <v>-322.19191198571951</v>
      </c>
      <c r="C816">
        <f t="shared" si="111"/>
        <v>-4.0267907166663246</v>
      </c>
      <c r="D816">
        <f t="shared" si="112"/>
        <v>1298.4374664953596</v>
      </c>
      <c r="E816" t="b">
        <f t="shared" si="113"/>
        <v>0</v>
      </c>
      <c r="F816" t="b">
        <f t="shared" si="114"/>
        <v>1</v>
      </c>
      <c r="G816" t="b">
        <f t="shared" si="115"/>
        <v>1</v>
      </c>
      <c r="H816" s="5">
        <f t="shared" si="116"/>
        <v>-4.0300126048878289</v>
      </c>
      <c r="M816" s="6"/>
    </row>
    <row r="817" spans="1:13" x14ac:dyDescent="0.2">
      <c r="A817" s="9">
        <f t="shared" si="110"/>
        <v>4.8474266278693054</v>
      </c>
      <c r="B817">
        <f t="shared" si="109"/>
        <v>-321.92959348440917</v>
      </c>
      <c r="C817">
        <f t="shared" si="111"/>
        <v>-4.0235122305635036</v>
      </c>
      <c r="D817">
        <f t="shared" si="112"/>
        <v>1296.3240334574718</v>
      </c>
      <c r="E817" t="b">
        <f t="shared" si="113"/>
        <v>0</v>
      </c>
      <c r="F817" t="b">
        <f t="shared" si="114"/>
        <v>1</v>
      </c>
      <c r="G817" t="b">
        <f t="shared" si="115"/>
        <v>1</v>
      </c>
      <c r="H817" s="5">
        <f t="shared" si="116"/>
        <v>-4.0267314956251514</v>
      </c>
      <c r="M817" s="6"/>
    </row>
    <row r="818" spans="1:13" x14ac:dyDescent="0.2">
      <c r="A818" s="9">
        <f t="shared" si="110"/>
        <v>4.853562610942558</v>
      </c>
      <c r="B818">
        <f t="shared" si="109"/>
        <v>-321.65515427912885</v>
      </c>
      <c r="C818">
        <f t="shared" si="111"/>
        <v>-4.0200822585406151</v>
      </c>
      <c r="D818">
        <f t="shared" si="112"/>
        <v>1294.1147895463566</v>
      </c>
      <c r="E818" t="b">
        <f t="shared" si="113"/>
        <v>0</v>
      </c>
      <c r="F818" t="b">
        <f t="shared" si="114"/>
        <v>1</v>
      </c>
      <c r="G818" t="b">
        <f t="shared" si="115"/>
        <v>1</v>
      </c>
      <c r="H818" s="5">
        <f t="shared" si="116"/>
        <v>-4.0232987792365291</v>
      </c>
      <c r="M818" s="6"/>
    </row>
    <row r="819" spans="1:13" x14ac:dyDescent="0.2">
      <c r="A819" s="9">
        <f t="shared" si="110"/>
        <v>4.8596985940158106</v>
      </c>
      <c r="B819">
        <f t="shared" si="109"/>
        <v>-321.36860470256136</v>
      </c>
      <c r="C819">
        <f t="shared" si="111"/>
        <v>-4.0165009297366883</v>
      </c>
      <c r="D819">
        <f t="shared" si="112"/>
        <v>1291.8100674725179</v>
      </c>
      <c r="E819" t="b">
        <f t="shared" si="113"/>
        <v>0</v>
      </c>
      <c r="F819" t="b">
        <f t="shared" si="114"/>
        <v>1</v>
      </c>
      <c r="G819" t="b">
        <f t="shared" si="115"/>
        <v>1</v>
      </c>
      <c r="H819" s="5">
        <f t="shared" si="116"/>
        <v>-4.0197145849643166</v>
      </c>
      <c r="M819" s="6"/>
    </row>
    <row r="820" spans="1:13" x14ac:dyDescent="0.2">
      <c r="A820" s="9">
        <f t="shared" si="110"/>
        <v>4.8658345770890632</v>
      </c>
      <c r="B820">
        <f t="shared" si="109"/>
        <v>-321.06995554334702</v>
      </c>
      <c r="C820">
        <f t="shared" si="111"/>
        <v>-4.0127683789893629</v>
      </c>
      <c r="D820">
        <f t="shared" si="112"/>
        <v>1289.4102143254026</v>
      </c>
      <c r="E820" t="b">
        <f t="shared" si="113"/>
        <v>0</v>
      </c>
      <c r="F820" t="b">
        <f t="shared" si="114"/>
        <v>1</v>
      </c>
      <c r="G820" t="b">
        <f t="shared" si="115"/>
        <v>1</v>
      </c>
      <c r="H820" s="5">
        <f t="shared" si="116"/>
        <v>-4.0159790477540396</v>
      </c>
      <c r="M820" s="6"/>
    </row>
    <row r="821" spans="1:13" x14ac:dyDescent="0.2">
      <c r="A821" s="9">
        <f t="shared" si="110"/>
        <v>4.8719705601623158</v>
      </c>
      <c r="B821">
        <f t="shared" si="109"/>
        <v>-320.75921804567741</v>
      </c>
      <c r="C821">
        <f t="shared" si="111"/>
        <v>-4.0088847468298097</v>
      </c>
      <c r="D821">
        <f t="shared" si="112"/>
        <v>1286.9155915211254</v>
      </c>
      <c r="E821" t="b">
        <f t="shared" si="113"/>
        <v>0</v>
      </c>
      <c r="F821" t="b">
        <f t="shared" si="114"/>
        <v>1</v>
      </c>
      <c r="G821" t="b">
        <f t="shared" si="115"/>
        <v>1</v>
      </c>
      <c r="H821" s="5">
        <f t="shared" si="116"/>
        <v>-4.0120923082493096</v>
      </c>
      <c r="M821" s="6"/>
    </row>
    <row r="822" spans="1:13" x14ac:dyDescent="0.2">
      <c r="A822" s="9">
        <f t="shared" si="110"/>
        <v>4.8781065432355684</v>
      </c>
      <c r="B822">
        <f t="shared" si="109"/>
        <v>-320.43640390887236</v>
      </c>
      <c r="C822">
        <f t="shared" si="111"/>
        <v>-4.0048501794774385</v>
      </c>
      <c r="D822">
        <f t="shared" si="112"/>
        <v>1284.3265747480427</v>
      </c>
      <c r="E822" t="b">
        <f t="shared" si="113"/>
        <v>0</v>
      </c>
      <c r="F822" t="b">
        <f t="shared" si="114"/>
        <v>1</v>
      </c>
      <c r="G822" t="b">
        <f t="shared" si="115"/>
        <v>1</v>
      </c>
      <c r="H822" s="5">
        <f t="shared" si="116"/>
        <v>-4.0080545127865284</v>
      </c>
      <c r="M822" s="6"/>
    </row>
    <row r="823" spans="1:13" x14ac:dyDescent="0.2">
      <c r="A823" s="9">
        <f t="shared" si="110"/>
        <v>4.8842425263088209</v>
      </c>
      <c r="B823">
        <f t="shared" si="109"/>
        <v>-320.10152528693885</v>
      </c>
      <c r="C823">
        <f t="shared" si="111"/>
        <v>-4.0006648288343989</v>
      </c>
      <c r="D823">
        <f t="shared" si="112"/>
        <v>1281.6435539101722</v>
      </c>
      <c r="E823" t="b">
        <f t="shared" si="113"/>
        <v>0</v>
      </c>
      <c r="F823" t="b">
        <f t="shared" si="114"/>
        <v>1</v>
      </c>
      <c r="G823" t="b">
        <f t="shared" si="115"/>
        <v>1</v>
      </c>
      <c r="H823" s="5">
        <f t="shared" si="116"/>
        <v>-4.0038658133893845</v>
      </c>
      <c r="M823" s="6"/>
    </row>
    <row r="824" spans="1:13" x14ac:dyDescent="0.2">
      <c r="A824" s="9">
        <f t="shared" si="110"/>
        <v>4.8903785093820735</v>
      </c>
      <c r="B824">
        <f t="shared" si="109"/>
        <v>-319.75459478811416</v>
      </c>
      <c r="C824">
        <f t="shared" si="111"/>
        <v>-3.996328852479853</v>
      </c>
      <c r="D824">
        <f t="shared" si="112"/>
        <v>1278.866933068475</v>
      </c>
      <c r="E824" t="b">
        <f t="shared" si="113"/>
        <v>0</v>
      </c>
      <c r="F824" t="b">
        <f t="shared" si="114"/>
        <v>1</v>
      </c>
      <c r="G824" t="b">
        <f t="shared" si="115"/>
        <v>1</v>
      </c>
      <c r="H824" s="5">
        <f t="shared" si="116"/>
        <v>-3.9995263677631216</v>
      </c>
      <c r="M824" s="6"/>
    </row>
    <row r="825" spans="1:13" x14ac:dyDescent="0.2">
      <c r="A825" s="9">
        <f t="shared" si="110"/>
        <v>4.8965144924553261</v>
      </c>
      <c r="B825">
        <f t="shared" si="109"/>
        <v>-319.39562547439044</v>
      </c>
      <c r="C825">
        <f t="shared" si="111"/>
        <v>-3.9918424136640502</v>
      </c>
      <c r="D825">
        <f t="shared" si="112"/>
        <v>1275.9971303800037</v>
      </c>
      <c r="E825" t="b">
        <f t="shared" si="113"/>
        <v>0</v>
      </c>
      <c r="F825" t="b">
        <f t="shared" si="114"/>
        <v>1</v>
      </c>
      <c r="G825" t="b">
        <f t="shared" si="115"/>
        <v>1</v>
      </c>
      <c r="H825" s="5">
        <f t="shared" si="116"/>
        <v>-3.9950363392886068</v>
      </c>
      <c r="M825" s="6"/>
    </row>
    <row r="826" spans="1:13" x14ac:dyDescent="0.2">
      <c r="A826" s="9">
        <f t="shared" si="110"/>
        <v>4.9026504755285787</v>
      </c>
      <c r="B826">
        <f t="shared" si="109"/>
        <v>-319.02463086102352</v>
      </c>
      <c r="C826">
        <f t="shared" si="111"/>
        <v>-3.9872056813021728</v>
      </c>
      <c r="D826">
        <f t="shared" si="112"/>
        <v>1273.0345780349278</v>
      </c>
      <c r="E826" t="b">
        <f t="shared" si="113"/>
        <v>0</v>
      </c>
      <c r="F826" t="b">
        <f t="shared" si="114"/>
        <v>1</v>
      </c>
      <c r="G826" t="b">
        <f t="shared" si="115"/>
        <v>1</v>
      </c>
      <c r="H826" s="5">
        <f t="shared" si="116"/>
        <v>-3.9903958970161741</v>
      </c>
      <c r="M826" s="6"/>
    </row>
    <row r="827" spans="1:13" x14ac:dyDescent="0.2">
      <c r="A827" s="9">
        <f t="shared" si="110"/>
        <v>4.9087864586018313</v>
      </c>
      <c r="B827">
        <f t="shared" si="109"/>
        <v>-318.64162491602366</v>
      </c>
      <c r="C827">
        <f t="shared" si="111"/>
        <v>-3.9824188299679859</v>
      </c>
      <c r="D827">
        <f t="shared" si="112"/>
        <v>1269.979722191448</v>
      </c>
      <c r="E827" t="b">
        <f t="shared" si="113"/>
        <v>0</v>
      </c>
      <c r="F827" t="b">
        <f t="shared" si="114"/>
        <v>1</v>
      </c>
      <c r="G827" t="b">
        <f t="shared" si="115"/>
        <v>1</v>
      </c>
      <c r="H827" s="5">
        <f t="shared" si="116"/>
        <v>-3.9856052156592678</v>
      </c>
      <c r="M827" s="6"/>
    </row>
    <row r="828" spans="1:13" x14ac:dyDescent="0.2">
      <c r="A828" s="9">
        <f t="shared" si="110"/>
        <v>4.9149224416750839</v>
      </c>
      <c r="B828">
        <f t="shared" si="109"/>
        <v>-318.24662205962994</v>
      </c>
      <c r="C828">
        <f t="shared" si="111"/>
        <v>-3.9774820398872546</v>
      </c>
      <c r="D828">
        <f t="shared" si="112"/>
        <v>1266.8330229086027</v>
      </c>
      <c r="E828" t="b">
        <f t="shared" si="113"/>
        <v>0</v>
      </c>
      <c r="F828" t="b">
        <f t="shared" si="114"/>
        <v>1</v>
      </c>
      <c r="G828" t="b">
        <f t="shared" si="115"/>
        <v>1</v>
      </c>
      <c r="H828" s="5">
        <f t="shared" si="116"/>
        <v>-3.9806644755878535</v>
      </c>
      <c r="M828" s="6"/>
    </row>
    <row r="829" spans="1:13" x14ac:dyDescent="0.2">
      <c r="A829" s="9">
        <f t="shared" si="110"/>
        <v>4.9210584247483364</v>
      </c>
      <c r="B829">
        <f t="shared" si="109"/>
        <v>-317.83963716376701</v>
      </c>
      <c r="C829">
        <f t="shared" si="111"/>
        <v>-3.9723954969309649</v>
      </c>
      <c r="D829">
        <f t="shared" si="112"/>
        <v>1263.5949540769841</v>
      </c>
      <c r="E829" t="b">
        <f t="shared" si="113"/>
        <v>0</v>
      </c>
      <c r="F829" t="b">
        <f t="shared" si="114"/>
        <v>1</v>
      </c>
      <c r="G829" t="b">
        <f t="shared" si="115"/>
        <v>1</v>
      </c>
      <c r="H829" s="5">
        <f t="shared" si="116"/>
        <v>-3.9755738628216353</v>
      </c>
      <c r="M829" s="6"/>
    </row>
    <row r="830" spans="1:13" x14ac:dyDescent="0.2">
      <c r="A830" s="9">
        <f t="shared" si="110"/>
        <v>4.927194407821589</v>
      </c>
      <c r="B830">
        <f t="shared" si="109"/>
        <v>-317.42068555148558</v>
      </c>
      <c r="C830">
        <f t="shared" si="111"/>
        <v>-3.9671593926083277</v>
      </c>
      <c r="D830">
        <f t="shared" si="112"/>
        <v>1260.266003347374</v>
      </c>
      <c r="E830" t="b">
        <f t="shared" si="113"/>
        <v>0</v>
      </c>
      <c r="F830" t="b">
        <f t="shared" si="114"/>
        <v>1</v>
      </c>
      <c r="G830" t="b">
        <f t="shared" si="115"/>
        <v>1</v>
      </c>
      <c r="H830" s="5">
        <f t="shared" si="116"/>
        <v>-3.9703335690230528</v>
      </c>
      <c r="M830" s="6"/>
    </row>
    <row r="831" spans="1:13" x14ac:dyDescent="0.2">
      <c r="A831" s="9">
        <f t="shared" si="110"/>
        <v>4.9333303908948416</v>
      </c>
      <c r="B831">
        <f t="shared" si="109"/>
        <v>-316.98978299638497</v>
      </c>
      <c r="C831">
        <f t="shared" si="111"/>
        <v>-3.9617739240595586</v>
      </c>
      <c r="D831">
        <f t="shared" si="112"/>
        <v>1256.8466720572969</v>
      </c>
      <c r="E831" t="b">
        <f t="shared" si="113"/>
        <v>0</v>
      </c>
      <c r="F831" t="b">
        <f t="shared" si="114"/>
        <v>1</v>
      </c>
      <c r="G831" t="b">
        <f t="shared" si="115"/>
        <v>1</v>
      </c>
      <c r="H831" s="5">
        <f t="shared" si="116"/>
        <v>-3.9649437914900565</v>
      </c>
      <c r="M831" s="6"/>
    </row>
    <row r="832" spans="1:13" x14ac:dyDescent="0.2">
      <c r="A832" s="9">
        <f t="shared" si="110"/>
        <v>4.9394663739680942</v>
      </c>
      <c r="B832">
        <f t="shared" si="109"/>
        <v>-316.54694572201981</v>
      </c>
      <c r="C832">
        <f t="shared" si="111"/>
        <v>-3.9562392940484652</v>
      </c>
      <c r="D832">
        <f t="shared" si="112"/>
        <v>1253.3374751555259</v>
      </c>
      <c r="E832" t="b">
        <f t="shared" si="113"/>
        <v>0</v>
      </c>
      <c r="F832" t="b">
        <f t="shared" si="114"/>
        <v>1</v>
      </c>
      <c r="G832" t="b">
        <f t="shared" si="115"/>
        <v>1</v>
      </c>
      <c r="H832" s="5">
        <f t="shared" si="116"/>
        <v>-3.9594047331486877</v>
      </c>
      <c r="M832" s="6"/>
    </row>
    <row r="833" spans="1:13" x14ac:dyDescent="0.2">
      <c r="A833" s="9">
        <f t="shared" si="110"/>
        <v>4.9456023570413468</v>
      </c>
      <c r="B833">
        <f t="shared" si="109"/>
        <v>-316.0921904012888</v>
      </c>
      <c r="C833">
        <f t="shared" si="111"/>
        <v>-3.9505557109548111</v>
      </c>
      <c r="D833">
        <f t="shared" si="112"/>
        <v>1249.7389411245292</v>
      </c>
      <c r="E833" t="b">
        <f t="shared" si="113"/>
        <v>0</v>
      </c>
      <c r="F833" t="b">
        <f t="shared" si="114"/>
        <v>1</v>
      </c>
      <c r="G833" t="b">
        <f t="shared" si="115"/>
        <v>1</v>
      </c>
      <c r="H833" s="5">
        <f t="shared" si="116"/>
        <v>-3.9537166025454376</v>
      </c>
      <c r="M833" s="6"/>
    </row>
    <row r="834" spans="1:13" x14ac:dyDescent="0.2">
      <c r="A834" s="9">
        <f t="shared" si="110"/>
        <v>4.9517383401145993</v>
      </c>
      <c r="B834">
        <f t="shared" si="109"/>
        <v>-315.62553415580709</v>
      </c>
      <c r="C834">
        <f t="shared" si="111"/>
        <v>-3.944723388766465</v>
      </c>
      <c r="D834">
        <f t="shared" si="112"/>
        <v>1246.0516119008785</v>
      </c>
      <c r="E834" t="b">
        <f t="shared" si="113"/>
        <v>0</v>
      </c>
      <c r="F834" t="b">
        <f t="shared" si="114"/>
        <v>1</v>
      </c>
      <c r="G834" t="b">
        <f t="shared" si="115"/>
        <v>1</v>
      </c>
      <c r="H834" s="5">
        <f t="shared" si="116"/>
        <v>-3.947879613839389</v>
      </c>
      <c r="M834" s="6"/>
    </row>
    <row r="835" spans="1:13" x14ac:dyDescent="0.2">
      <c r="A835" s="9">
        <f t="shared" si="110"/>
        <v>4.9578743231878519</v>
      </c>
      <c r="B835">
        <f t="shared" si="109"/>
        <v>-315.14699455526187</v>
      </c>
      <c r="C835">
        <f t="shared" si="111"/>
        <v>-3.9387425470713504</v>
      </c>
      <c r="D835">
        <f t="shared" si="112"/>
        <v>1242.2760427936391</v>
      </c>
      <c r="E835" t="b">
        <f t="shared" si="113"/>
        <v>0</v>
      </c>
      <c r="F835" t="b">
        <f t="shared" si="114"/>
        <v>1</v>
      </c>
      <c r="G835" t="b">
        <f t="shared" si="115"/>
        <v>1</v>
      </c>
      <c r="H835" s="5">
        <f t="shared" si="116"/>
        <v>-3.9418939867941614</v>
      </c>
      <c r="M835" s="6"/>
    </row>
    <row r="836" spans="1:13" x14ac:dyDescent="0.2">
      <c r="A836" s="9">
        <f t="shared" si="110"/>
        <v>4.9640103062611045</v>
      </c>
      <c r="B836">
        <f t="shared" si="109"/>
        <v>-314.65658961675035</v>
      </c>
      <c r="C836">
        <f t="shared" si="111"/>
        <v>-3.9326134110491742</v>
      </c>
      <c r="D836">
        <f t="shared" si="112"/>
        <v>1238.4128024007346</v>
      </c>
      <c r="E836" t="b">
        <f t="shared" si="113"/>
        <v>0</v>
      </c>
      <c r="F836" t="b">
        <f t="shared" si="114"/>
        <v>1</v>
      </c>
      <c r="G836" t="b">
        <f t="shared" si="115"/>
        <v>1</v>
      </c>
      <c r="H836" s="5">
        <f t="shared" si="116"/>
        <v>-3.9357599467696298</v>
      </c>
      <c r="M836" s="6"/>
    </row>
    <row r="837" spans="1:13" x14ac:dyDescent="0.2">
      <c r="A837" s="9">
        <f t="shared" si="110"/>
        <v>4.9701462893343571</v>
      </c>
      <c r="B837">
        <f t="shared" si="109"/>
        <v>-314.15433780410194</v>
      </c>
      <c r="C837">
        <f t="shared" si="111"/>
        <v>-3.9263362114629499</v>
      </c>
      <c r="D837">
        <f t="shared" si="112"/>
        <v>1234.4624725233216</v>
      </c>
      <c r="E837" t="b">
        <f t="shared" si="113"/>
        <v>0</v>
      </c>
      <c r="F837" t="b">
        <f t="shared" si="114"/>
        <v>1</v>
      </c>
      <c r="G837" t="b">
        <f t="shared" si="115"/>
        <v>1</v>
      </c>
      <c r="H837" s="5">
        <f t="shared" si="116"/>
        <v>-3.9294777247134456</v>
      </c>
      <c r="M837" s="6"/>
    </row>
    <row r="838" spans="1:13" x14ac:dyDescent="0.2">
      <c r="A838" s="9">
        <f t="shared" si="110"/>
        <v>4.9762822724076097</v>
      </c>
      <c r="B838">
        <f t="shared" si="109"/>
        <v>-313.64025802718294</v>
      </c>
      <c r="C838">
        <f t="shared" si="111"/>
        <v>-3.9199111846503119</v>
      </c>
      <c r="D838">
        <f t="shared" si="112"/>
        <v>1230.4256480781692</v>
      </c>
      <c r="E838" t="b">
        <f t="shared" si="113"/>
        <v>0</v>
      </c>
      <c r="F838" t="b">
        <f t="shared" si="114"/>
        <v>1</v>
      </c>
      <c r="G838" t="b">
        <f t="shared" si="115"/>
        <v>1</v>
      </c>
      <c r="H838" s="5">
        <f t="shared" si="116"/>
        <v>-3.9230475571523389</v>
      </c>
      <c r="M838" s="6"/>
    </row>
    <row r="839" spans="1:13" x14ac:dyDescent="0.2">
      <c r="A839" s="9">
        <f t="shared" si="110"/>
        <v>4.9824182554808623</v>
      </c>
      <c r="B839">
        <f t="shared" si="109"/>
        <v>-313.11436964118434</v>
      </c>
      <c r="C839">
        <f t="shared" si="111"/>
        <v>-3.9133385725146126</v>
      </c>
      <c r="D839">
        <f t="shared" si="112"/>
        <v>1226.3029370080635</v>
      </c>
      <c r="E839" t="b">
        <f t="shared" si="113"/>
        <v>0</v>
      </c>
      <c r="F839" t="b">
        <f t="shared" si="114"/>
        <v>1</v>
      </c>
      <c r="G839" t="b">
        <f t="shared" si="115"/>
        <v>1</v>
      </c>
      <c r="H839" s="5">
        <f t="shared" si="116"/>
        <v>-3.9164696861832122</v>
      </c>
      <c r="M839" s="6"/>
    </row>
    <row r="840" spans="1:13" x14ac:dyDescent="0.2">
      <c r="A840" s="9">
        <f t="shared" si="110"/>
        <v>4.9885542385541148</v>
      </c>
      <c r="B840">
        <f t="shared" si="109"/>
        <v>-312.5766924458934</v>
      </c>
      <c r="C840">
        <f t="shared" si="111"/>
        <v>-3.9066186225158148</v>
      </c>
      <c r="D840">
        <f t="shared" si="112"/>
        <v>1222.094960190253</v>
      </c>
      <c r="E840" t="b">
        <f t="shared" si="113"/>
        <v>0</v>
      </c>
      <c r="F840" t="b">
        <f t="shared" si="114"/>
        <v>1</v>
      </c>
      <c r="G840" t="b">
        <f t="shared" si="115"/>
        <v>1</v>
      </c>
      <c r="H840" s="5">
        <f t="shared" si="116"/>
        <v>-3.9097443594640251</v>
      </c>
      <c r="M840" s="6"/>
    </row>
    <row r="841" spans="1:13" x14ac:dyDescent="0.2">
      <c r="A841" s="9">
        <f t="shared" si="110"/>
        <v>4.9946902216273674</v>
      </c>
      <c r="B841">
        <f t="shared" si="109"/>
        <v>-312.0272466849479</v>
      </c>
      <c r="C841">
        <f t="shared" si="111"/>
        <v>-3.8997515876611821</v>
      </c>
      <c r="D841">
        <f t="shared" si="112"/>
        <v>1217.8023513429459</v>
      </c>
      <c r="E841" t="b">
        <f t="shared" si="113"/>
        <v>0</v>
      </c>
      <c r="F841" t="b">
        <f t="shared" si="114"/>
        <v>1</v>
      </c>
      <c r="G841" t="b">
        <f t="shared" si="115"/>
        <v>1</v>
      </c>
      <c r="H841" s="5">
        <f t="shared" si="116"/>
        <v>-3.9028718302044751</v>
      </c>
      <c r="M841" s="6"/>
    </row>
    <row r="842" spans="1:13" x14ac:dyDescent="0.2">
      <c r="A842" s="9">
        <f t="shared" si="110"/>
        <v>5.00082620470062</v>
      </c>
      <c r="B842">
        <f t="shared" si="109"/>
        <v>-311.46605304507437</v>
      </c>
      <c r="C842">
        <f t="shared" si="111"/>
        <v>-3.8927377264957439</v>
      </c>
      <c r="D842">
        <f t="shared" si="112"/>
        <v>1213.4257569298711</v>
      </c>
      <c r="E842" t="b">
        <f t="shared" si="113"/>
        <v>0</v>
      </c>
      <c r="F842" t="b">
        <f t="shared" si="114"/>
        <v>1</v>
      </c>
      <c r="G842" t="b">
        <f t="shared" si="115"/>
        <v>1</v>
      </c>
      <c r="H842" s="5">
        <f t="shared" si="116"/>
        <v>-3.8958523571564569</v>
      </c>
      <c r="M842" s="6"/>
    </row>
    <row r="843" spans="1:13" x14ac:dyDescent="0.2">
      <c r="A843" s="9">
        <f t="shared" si="110"/>
        <v>5.0069621877738726</v>
      </c>
      <c r="B843">
        <f t="shared" si="109"/>
        <v>-310.89313265530876</v>
      </c>
      <c r="C843">
        <f t="shared" si="111"/>
        <v>-3.8855773030925667</v>
      </c>
      <c r="D843">
        <f t="shared" si="112"/>
        <v>1208.9658360629217</v>
      </c>
      <c r="E843" t="b">
        <f t="shared" si="113"/>
        <v>0</v>
      </c>
      <c r="F843" t="b">
        <f t="shared" si="114"/>
        <v>1</v>
      </c>
      <c r="G843" t="b">
        <f t="shared" si="115"/>
        <v>1</v>
      </c>
      <c r="H843" s="5">
        <f t="shared" si="116"/>
        <v>-3.8886862046043253</v>
      </c>
      <c r="M843" s="6"/>
    </row>
    <row r="844" spans="1:13" x14ac:dyDescent="0.2">
      <c r="A844" s="9">
        <f t="shared" si="110"/>
        <v>5.0130981708471252</v>
      </c>
      <c r="B844">
        <f t="shared" si="109"/>
        <v>-310.30850708620125</v>
      </c>
      <c r="C844">
        <f t="shared" si="111"/>
        <v>-3.8782705870428091</v>
      </c>
      <c r="D844">
        <f t="shared" si="112"/>
        <v>1204.4232604028934</v>
      </c>
      <c r="E844" t="b">
        <f t="shared" si="113"/>
        <v>0</v>
      </c>
      <c r="F844" t="b">
        <f t="shared" si="114"/>
        <v>1</v>
      </c>
      <c r="G844" t="b">
        <f t="shared" si="115"/>
        <v>1</v>
      </c>
      <c r="H844" s="5">
        <f t="shared" si="116"/>
        <v>-3.8813736423549425</v>
      </c>
      <c r="M844" s="6"/>
    </row>
    <row r="845" spans="1:13" x14ac:dyDescent="0.2">
      <c r="A845" s="9">
        <f t="shared" si="110"/>
        <v>5.0192341539203778</v>
      </c>
      <c r="B845">
        <f t="shared" si="109"/>
        <v>-309.71219834900393</v>
      </c>
      <c r="C845">
        <f t="shared" si="111"/>
        <v>-3.8708178534455753</v>
      </c>
      <c r="D845">
        <f t="shared" si="112"/>
        <v>1199.7987140583334</v>
      </c>
      <c r="E845" t="b">
        <f t="shared" si="113"/>
        <v>0</v>
      </c>
      <c r="F845" t="b">
        <f t="shared" si="114"/>
        <v>1</v>
      </c>
      <c r="G845" t="b">
        <f t="shared" si="115"/>
        <v>1</v>
      </c>
      <c r="H845" s="5">
        <f t="shared" si="116"/>
        <v>-3.873914945727523</v>
      </c>
      <c r="M845" s="6"/>
    </row>
    <row r="846" spans="1:13" x14ac:dyDescent="0.2">
      <c r="A846" s="9">
        <f t="shared" si="110"/>
        <v>5.0253701369936303</v>
      </c>
      <c r="B846">
        <f t="shared" si="109"/>
        <v>-309.10422889484227</v>
      </c>
      <c r="C846">
        <f t="shared" si="111"/>
        <v>-3.8632193828975514</v>
      </c>
      <c r="D846">
        <f t="shared" si="112"/>
        <v>1195.0928934825126</v>
      </c>
      <c r="E846" t="b">
        <f t="shared" si="113"/>
        <v>0</v>
      </c>
      <c r="F846" t="b">
        <f t="shared" si="114"/>
        <v>1</v>
      </c>
      <c r="G846" t="b">
        <f t="shared" si="115"/>
        <v>1</v>
      </c>
      <c r="H846" s="5">
        <f t="shared" si="116"/>
        <v>-3.8663103955432621</v>
      </c>
      <c r="M846" s="6"/>
    </row>
    <row r="847" spans="1:13" x14ac:dyDescent="0.2">
      <c r="A847" s="9">
        <f t="shared" si="110"/>
        <v>5.0315061200668829</v>
      </c>
      <c r="B847">
        <f t="shared" si="109"/>
        <v>-308.48462161386971</v>
      </c>
      <c r="C847">
        <f t="shared" si="111"/>
        <v>-3.8554754614824485</v>
      </c>
      <c r="D847">
        <f t="shared" si="112"/>
        <v>1190.3065073685427</v>
      </c>
      <c r="E847" t="b">
        <f t="shared" si="113"/>
        <v>0</v>
      </c>
      <c r="F847" t="b">
        <f t="shared" si="114"/>
        <v>1</v>
      </c>
      <c r="G847" t="b">
        <f t="shared" si="115"/>
        <v>1</v>
      </c>
      <c r="H847" s="5">
        <f t="shared" si="116"/>
        <v>-3.8585602781147701</v>
      </c>
      <c r="M847" s="6"/>
    </row>
    <row r="848" spans="1:13" x14ac:dyDescent="0.2">
      <c r="A848" s="9">
        <f t="shared" si="110"/>
        <v>5.0376421031401355</v>
      </c>
      <c r="B848">
        <f t="shared" si="109"/>
        <v>-307.85339983440565</v>
      </c>
      <c r="C848">
        <f t="shared" si="111"/>
        <v>-3.8475863807602235</v>
      </c>
      <c r="D848">
        <f t="shared" si="112"/>
        <v>1185.4402765426439</v>
      </c>
      <c r="E848" t="b">
        <f t="shared" si="113"/>
        <v>0</v>
      </c>
      <c r="F848" t="b">
        <f t="shared" si="114"/>
        <v>1</v>
      </c>
      <c r="G848" t="b">
        <f t="shared" si="115"/>
        <v>1</v>
      </c>
      <c r="H848" s="5">
        <f t="shared" si="116"/>
        <v>-3.8506648852352852</v>
      </c>
      <c r="M848" s="6"/>
    </row>
    <row r="849" spans="1:13" x14ac:dyDescent="0.2">
      <c r="A849" s="9">
        <f t="shared" si="110"/>
        <v>5.0437780862133881</v>
      </c>
      <c r="B849">
        <f t="shared" si="109"/>
        <v>-307.21058732205762</v>
      </c>
      <c r="C849">
        <f t="shared" si="111"/>
        <v>-3.8395524377561085</v>
      </c>
      <c r="D849">
        <f t="shared" si="112"/>
        <v>1180.4949338555932</v>
      </c>
      <c r="E849" t="b">
        <f t="shared" si="113"/>
        <v>0</v>
      </c>
      <c r="F849" t="b">
        <f t="shared" si="114"/>
        <v>1</v>
      </c>
      <c r="G849" t="b">
        <f t="shared" si="115"/>
        <v>1</v>
      </c>
      <c r="H849" s="5">
        <f t="shared" si="116"/>
        <v>-3.8426245141676927</v>
      </c>
      <c r="M849" s="6"/>
    </row>
    <row r="850" spans="1:13" x14ac:dyDescent="0.2">
      <c r="A850" s="9">
        <f t="shared" si="110"/>
        <v>5.0499140692866407</v>
      </c>
      <c r="B850">
        <f t="shared" si="109"/>
        <v>-306.55620827882609</v>
      </c>
      <c r="C850">
        <f t="shared" si="111"/>
        <v>-3.831373934949426</v>
      </c>
      <c r="D850">
        <f t="shared" si="112"/>
        <v>1175.4712240723552</v>
      </c>
      <c r="E850" t="b">
        <f t="shared" si="113"/>
        <v>0</v>
      </c>
      <c r="F850" t="b">
        <f t="shared" si="114"/>
        <v>1</v>
      </c>
      <c r="G850" t="b">
        <f t="shared" si="115"/>
        <v>1</v>
      </c>
      <c r="H850" s="5">
        <f t="shared" si="116"/>
        <v>-3.8344394676333331</v>
      </c>
      <c r="M850" s="6"/>
    </row>
    <row r="851" spans="1:13" x14ac:dyDescent="0.2">
      <c r="A851" s="9">
        <f t="shared" si="110"/>
        <v>5.0560500523598932</v>
      </c>
      <c r="B851">
        <f t="shared" si="109"/>
        <v>-305.89028734219329</v>
      </c>
      <c r="C851">
        <f t="shared" si="111"/>
        <v>-3.8230511802621963</v>
      </c>
      <c r="D851">
        <f t="shared" si="112"/>
        <v>1170.3699037599199</v>
      </c>
      <c r="E851" t="b">
        <f t="shared" si="113"/>
        <v>0</v>
      </c>
      <c r="F851" t="b">
        <f t="shared" si="114"/>
        <v>1</v>
      </c>
      <c r="G851" t="b">
        <f t="shared" si="115"/>
        <v>1</v>
      </c>
      <c r="H851" s="5">
        <f t="shared" si="116"/>
        <v>-3.826110053800599</v>
      </c>
      <c r="M851" s="6"/>
    </row>
    <row r="852" spans="1:13" x14ac:dyDescent="0.2">
      <c r="A852" s="9">
        <f t="shared" si="110"/>
        <v>5.0621860354331458</v>
      </c>
      <c r="B852">
        <f t="shared" si="109"/>
        <v>-305.21284958419585</v>
      </c>
      <c r="C852">
        <f t="shared" si="111"/>
        <v>-3.8145844870475494</v>
      </c>
      <c r="D852">
        <f t="shared" si="112"/>
        <v>1165.1917411733675</v>
      </c>
      <c r="E852" t="b">
        <f t="shared" si="113"/>
        <v>0</v>
      </c>
      <c r="F852" t="b">
        <f t="shared" si="114"/>
        <v>1</v>
      </c>
      <c r="G852" t="b">
        <f t="shared" si="115"/>
        <v>1</v>
      </c>
      <c r="H852" s="5">
        <f t="shared" si="116"/>
        <v>-3.8176365862733386</v>
      </c>
      <c r="M852" s="6"/>
    </row>
    <row r="853" spans="1:13" x14ac:dyDescent="0.2">
      <c r="A853" s="9">
        <f t="shared" si="110"/>
        <v>5.0683220185063984</v>
      </c>
      <c r="B853">
        <f t="shared" si="109"/>
        <v>-304.52392051048059</v>
      </c>
      <c r="C853">
        <f t="shared" si="111"/>
        <v>-3.8059741740779267</v>
      </c>
      <c r="D853">
        <f t="shared" si="112"/>
        <v>1159.9375161401676</v>
      </c>
      <c r="E853" t="b">
        <f t="shared" si="113"/>
        <v>0</v>
      </c>
      <c r="F853" t="b">
        <f t="shared" si="114"/>
        <v>1</v>
      </c>
      <c r="G853" t="b">
        <f t="shared" si="115"/>
        <v>1</v>
      </c>
      <c r="H853" s="5">
        <f t="shared" si="116"/>
        <v>-3.8090193840790474</v>
      </c>
      <c r="M853" s="6"/>
    </row>
    <row r="854" spans="1:13" x14ac:dyDescent="0.2">
      <c r="A854" s="9">
        <f t="shared" si="110"/>
        <v>5.074458001579651</v>
      </c>
      <c r="B854">
        <f t="shared" si="109"/>
        <v>-303.82352605934437</v>
      </c>
      <c r="C854">
        <f t="shared" si="111"/>
        <v>-3.7972205655330771</v>
      </c>
      <c r="D854">
        <f t="shared" si="112"/>
        <v>1154.6080199427386</v>
      </c>
      <c r="E854" t="b">
        <f t="shared" si="113"/>
        <v>0</v>
      </c>
      <c r="F854" t="b">
        <f t="shared" si="114"/>
        <v>1</v>
      </c>
      <c r="G854" t="b">
        <f t="shared" si="115"/>
        <v>1</v>
      </c>
      <c r="H854" s="5">
        <f t="shared" si="116"/>
        <v>-3.8002587716568548</v>
      </c>
      <c r="M854" s="6"/>
    </row>
    <row r="855" spans="1:13" x14ac:dyDescent="0.2">
      <c r="A855" s="9">
        <f t="shared" si="110"/>
        <v>5.0805939846529036</v>
      </c>
      <c r="B855">
        <f t="shared" si="109"/>
        <v>-303.11169260075746</v>
      </c>
      <c r="C855">
        <f t="shared" si="111"/>
        <v>-3.7883239909878497</v>
      </c>
      <c r="D855">
        <f t="shared" si="112"/>
        <v>1149.2040551992791</v>
      </c>
      <c r="E855" t="b">
        <f t="shared" si="113"/>
        <v>0</v>
      </c>
      <c r="F855" t="b">
        <f t="shared" si="114"/>
        <v>1</v>
      </c>
      <c r="G855" t="b">
        <f t="shared" si="115"/>
        <v>1</v>
      </c>
      <c r="H855" s="5">
        <f t="shared" si="116"/>
        <v>-3.7913550788453065</v>
      </c>
      <c r="M855" s="6"/>
    </row>
    <row r="856" spans="1:13" x14ac:dyDescent="0.2">
      <c r="A856" s="9">
        <f t="shared" si="110"/>
        <v>5.0867299677261562</v>
      </c>
      <c r="B856">
        <f t="shared" si="109"/>
        <v>-302.38844693537067</v>
      </c>
      <c r="C856">
        <f t="shared" si="111"/>
        <v>-3.7792847853997906</v>
      </c>
      <c r="D856">
        <f t="shared" si="112"/>
        <v>1143.7264357428978</v>
      </c>
      <c r="E856" t="b">
        <f t="shared" si="113"/>
        <v>0</v>
      </c>
      <c r="F856" t="b">
        <f t="shared" si="114"/>
        <v>1</v>
      </c>
      <c r="G856" t="b">
        <f t="shared" si="115"/>
        <v>1</v>
      </c>
      <c r="H856" s="5">
        <f t="shared" si="116"/>
        <v>-3.7823086408699531</v>
      </c>
      <c r="M856" s="6"/>
    </row>
    <row r="857" spans="1:13" x14ac:dyDescent="0.2">
      <c r="A857" s="9">
        <f t="shared" si="110"/>
        <v>5.0928659507994087</v>
      </c>
      <c r="B857">
        <f t="shared" si="109"/>
        <v>-301.65381629350634</v>
      </c>
      <c r="C857">
        <f t="shared" si="111"/>
        <v>-3.7701032890965283</v>
      </c>
      <c r="D857">
        <f t="shared" si="112"/>
        <v>1138.1759864990479</v>
      </c>
      <c r="E857" t="b">
        <f t="shared" si="113"/>
        <v>0</v>
      </c>
      <c r="F857" t="b">
        <f t="shared" si="114"/>
        <v>1</v>
      </c>
      <c r="G857" t="b">
        <f t="shared" si="115"/>
        <v>1</v>
      </c>
      <c r="H857" s="5">
        <f t="shared" si="116"/>
        <v>-3.7731197983307236</v>
      </c>
      <c r="M857" s="6"/>
    </row>
    <row r="858" spans="1:13" x14ac:dyDescent="0.2">
      <c r="A858" s="9">
        <f t="shared" si="110"/>
        <v>5.0990019338726613</v>
      </c>
      <c r="B858">
        <f t="shared" si="109"/>
        <v>-300.90782833413317</v>
      </c>
      <c r="C858">
        <f t="shared" si="111"/>
        <v>-3.7607798477629615</v>
      </c>
      <c r="D858">
        <f t="shared" si="112"/>
        <v>1132.5535433612952</v>
      </c>
      <c r="E858" t="b">
        <f t="shared" si="113"/>
        <v>0</v>
      </c>
      <c r="F858" t="b">
        <f t="shared" si="114"/>
        <v>1</v>
      </c>
      <c r="G858" t="b">
        <f t="shared" si="115"/>
        <v>1</v>
      </c>
      <c r="H858" s="5">
        <f t="shared" si="116"/>
        <v>-3.7637888971891038</v>
      </c>
      <c r="M858" s="6"/>
    </row>
    <row r="859" spans="1:13" x14ac:dyDescent="0.2">
      <c r="A859" s="9">
        <f t="shared" si="110"/>
        <v>5.1051379169459139</v>
      </c>
      <c r="B859">
        <f t="shared" ref="B859:B922" si="117">$B$10*SIN(A859)</f>
        <v>-300.15051114382476</v>
      </c>
      <c r="C859">
        <f t="shared" si="111"/>
        <v>-3.7513148124282409</v>
      </c>
      <c r="D859">
        <f t="shared" si="112"/>
        <v>1126.8599530654326</v>
      </c>
      <c r="E859" t="b">
        <f t="shared" si="113"/>
        <v>0</v>
      </c>
      <c r="F859" t="b">
        <f t="shared" si="114"/>
        <v>1</v>
      </c>
      <c r="G859" t="b">
        <f t="shared" si="115"/>
        <v>1</v>
      </c>
      <c r="H859" s="5">
        <f t="shared" si="116"/>
        <v>-3.7543162887551071</v>
      </c>
      <c r="M859" s="6"/>
    </row>
    <row r="860" spans="1:13" x14ac:dyDescent="0.2">
      <c r="A860" s="9">
        <f t="shared" ref="A860:A923" si="118">+A859+$B$25</f>
        <v>5.1112739000191665</v>
      </c>
      <c r="B860">
        <f t="shared" si="117"/>
        <v>-299.38189323570214</v>
      </c>
      <c r="C860">
        <f t="shared" ref="C860:C923" si="119">1.414*(SIN(A860)*$B$9/$B$8)</f>
        <v>-3.7417085394525595</v>
      </c>
      <c r="D860">
        <f t="shared" ref="D860:D923" si="120">B860*H860</f>
        <v>1121.0960730619631</v>
      </c>
      <c r="E860" t="b">
        <f t="shared" ref="E860:E923" si="121">AND((A860&gt;$A$17),A860&lt;($B$17))</f>
        <v>0</v>
      </c>
      <c r="F860" t="b">
        <f t="shared" ref="F860:F923" si="122">AND((A860&gt;($A$17+3.1416)),A860&lt;($B$17+3.1416))</f>
        <v>1</v>
      </c>
      <c r="G860" t="b">
        <f t="shared" ref="G860:G923" si="123">OR(E860=TRUE,F860=TRUE)</f>
        <v>1</v>
      </c>
      <c r="H860" s="5">
        <f t="shared" ref="H860:H923" si="124">IF(+G860=TRUE,C860,0)+(SIN(A860)*1.4142*$B$9/$B$7)</f>
        <v>-3.7447023296740554</v>
      </c>
      <c r="M860" s="6"/>
    </row>
    <row r="861" spans="1:13" x14ac:dyDescent="0.2">
      <c r="A861" s="9">
        <f t="shared" si="118"/>
        <v>5.1174098830924191</v>
      </c>
      <c r="B861">
        <f t="shared" si="117"/>
        <v>-298.60200354836036</v>
      </c>
      <c r="C861">
        <f t="shared" si="119"/>
        <v>-3.7319613905137285</v>
      </c>
      <c r="D861">
        <f t="shared" si="120"/>
        <v>1115.2627713869674</v>
      </c>
      <c r="E861" t="b">
        <f t="shared" si="121"/>
        <v>0</v>
      </c>
      <c r="F861" t="b">
        <f t="shared" si="122"/>
        <v>1</v>
      </c>
      <c r="G861" t="b">
        <f t="shared" si="123"/>
        <v>1</v>
      </c>
      <c r="H861" s="5">
        <f t="shared" si="124"/>
        <v>-3.7349473819131429</v>
      </c>
      <c r="M861" s="6"/>
    </row>
    <row r="862" spans="1:13" x14ac:dyDescent="0.2">
      <c r="A862" s="9">
        <f t="shared" si="118"/>
        <v>5.1235458661656716</v>
      </c>
      <c r="B862">
        <f t="shared" si="117"/>
        <v>-297.81087144477885</v>
      </c>
      <c r="C862">
        <f t="shared" si="119"/>
        <v>-3.7220737325935631</v>
      </c>
      <c r="D862">
        <f t="shared" si="120"/>
        <v>1109.3609265313789</v>
      </c>
      <c r="E862" t="b">
        <f t="shared" si="121"/>
        <v>0</v>
      </c>
      <c r="F862" t="b">
        <f t="shared" si="122"/>
        <v>1</v>
      </c>
      <c r="G862" t="b">
        <f t="shared" si="123"/>
        <v>1</v>
      </c>
      <c r="H862" s="5">
        <f t="shared" si="124"/>
        <v>-3.7250518127478114</v>
      </c>
      <c r="M862" s="6"/>
    </row>
    <row r="863" spans="1:13" x14ac:dyDescent="0.2">
      <c r="A863" s="9">
        <f t="shared" si="118"/>
        <v>5.1296818492389242</v>
      </c>
      <c r="B863">
        <f t="shared" si="117"/>
        <v>-297.00852671121589</v>
      </c>
      <c r="C863">
        <f t="shared" si="119"/>
        <v>-3.7120459379640667</v>
      </c>
      <c r="D863">
        <f t="shared" si="120"/>
        <v>1103.3914273086832</v>
      </c>
      <c r="E863" t="b">
        <f t="shared" si="121"/>
        <v>0</v>
      </c>
      <c r="F863" t="b">
        <f t="shared" si="122"/>
        <v>1</v>
      </c>
      <c r="G863" t="b">
        <f t="shared" si="123"/>
        <v>1</v>
      </c>
      <c r="H863" s="5">
        <f t="shared" si="124"/>
        <v>-3.7150159947479247</v>
      </c>
      <c r="M863" s="6"/>
    </row>
    <row r="864" spans="1:13" x14ac:dyDescent="0.2">
      <c r="A864" s="9">
        <f t="shared" si="118"/>
        <v>5.1358178323121768</v>
      </c>
      <c r="B864">
        <f t="shared" si="117"/>
        <v>-296.19499955608723</v>
      </c>
      <c r="C864">
        <f t="shared" si="119"/>
        <v>-3.7018783841734146</v>
      </c>
      <c r="D864">
        <f t="shared" si="120"/>
        <v>1097.3551727210647</v>
      </c>
      <c r="E864" t="b">
        <f t="shared" si="121"/>
        <v>0</v>
      </c>
      <c r="F864" t="b">
        <f t="shared" si="122"/>
        <v>1</v>
      </c>
      <c r="G864" t="b">
        <f t="shared" si="123"/>
        <v>1</v>
      </c>
      <c r="H864" s="5">
        <f t="shared" si="124"/>
        <v>-3.7048403057637387</v>
      </c>
      <c r="M864" s="6"/>
    </row>
    <row r="865" spans="1:13" x14ac:dyDescent="0.2">
      <c r="A865" s="9">
        <f t="shared" si="118"/>
        <v>5.1419538153854294</v>
      </c>
      <c r="B865">
        <f t="shared" si="117"/>
        <v>-295.37032060882871</v>
      </c>
      <c r="C865">
        <f t="shared" si="119"/>
        <v>-3.691571454031735</v>
      </c>
      <c r="D865">
        <f t="shared" si="120"/>
        <v>1091.2530718240153</v>
      </c>
      <c r="E865" t="b">
        <f t="shared" si="121"/>
        <v>0</v>
      </c>
      <c r="F865" t="b">
        <f t="shared" si="122"/>
        <v>1</v>
      </c>
      <c r="G865" t="b">
        <f t="shared" si="123"/>
        <v>1</v>
      </c>
      <c r="H865" s="5">
        <f t="shared" si="124"/>
        <v>-3.6945251289116738</v>
      </c>
      <c r="M865" s="6"/>
    </row>
    <row r="866" spans="1:13" x14ac:dyDescent="0.2">
      <c r="A866" s="9">
        <f t="shared" si="118"/>
        <v>5.148089798458682</v>
      </c>
      <c r="B866">
        <f t="shared" si="117"/>
        <v>-294.53452091874294</v>
      </c>
      <c r="C866">
        <f t="shared" si="119"/>
        <v>-3.6811255355967027</v>
      </c>
      <c r="D866">
        <f t="shared" si="120"/>
        <v>1085.0860435894333</v>
      </c>
      <c r="E866" t="b">
        <f t="shared" si="121"/>
        <v>0</v>
      </c>
      <c r="F866" t="b">
        <f t="shared" si="122"/>
        <v>1</v>
      </c>
      <c r="G866" t="b">
        <f t="shared" si="123"/>
        <v>1</v>
      </c>
      <c r="H866" s="5">
        <f t="shared" si="124"/>
        <v>-3.684070852559894</v>
      </c>
      <c r="M866" s="6"/>
    </row>
    <row r="867" spans="1:13" x14ac:dyDescent="0.2">
      <c r="A867" s="9">
        <f t="shared" si="118"/>
        <v>5.1542257815319346</v>
      </c>
      <c r="B867">
        <f t="shared" si="117"/>
        <v>-293.68763195383053</v>
      </c>
      <c r="C867">
        <f t="shared" si="119"/>
        <v>-3.6705410221589245</v>
      </c>
      <c r="D867">
        <f t="shared" si="120"/>
        <v>1078.8550167672263</v>
      </c>
      <c r="E867" t="b">
        <f t="shared" si="121"/>
        <v>0</v>
      </c>
      <c r="F867" t="b">
        <f t="shared" si="122"/>
        <v>1</v>
      </c>
      <c r="G867" t="b">
        <f t="shared" si="123"/>
        <v>1</v>
      </c>
      <c r="H867" s="5">
        <f t="shared" si="124"/>
        <v>-3.6734778703136839</v>
      </c>
      <c r="M867" s="6"/>
    </row>
    <row r="868" spans="1:13" x14ac:dyDescent="0.2">
      <c r="A868" s="9">
        <f t="shared" si="118"/>
        <v>5.1603617646051871</v>
      </c>
      <c r="B868">
        <f t="shared" si="117"/>
        <v>-292.82968559960506</v>
      </c>
      <c r="C868">
        <f t="shared" si="119"/>
        <v>-3.6598183122271299</v>
      </c>
      <c r="D868">
        <f t="shared" si="120"/>
        <v>1072.5609297454412</v>
      </c>
      <c r="E868" t="b">
        <f t="shared" si="121"/>
        <v>0</v>
      </c>
      <c r="F868" t="b">
        <f t="shared" si="122"/>
        <v>1</v>
      </c>
      <c r="G868" t="b">
        <f t="shared" si="123"/>
        <v>1</v>
      </c>
      <c r="H868" s="5">
        <f t="shared" si="124"/>
        <v>-3.6627465810006243</v>
      </c>
      <c r="M868" s="6"/>
    </row>
    <row r="869" spans="1:13" x14ac:dyDescent="0.2">
      <c r="A869" s="9">
        <f t="shared" si="118"/>
        <v>5.1664977476784397</v>
      </c>
      <c r="B869">
        <f t="shared" si="117"/>
        <v>-291.96071415789277</v>
      </c>
      <c r="C869">
        <f t="shared" si="119"/>
        <v>-3.6489578095131754</v>
      </c>
      <c r="D869">
        <f t="shared" si="120"/>
        <v>1066.2047304089458</v>
      </c>
      <c r="E869" t="b">
        <f t="shared" si="121"/>
        <v>0</v>
      </c>
      <c r="F869" t="b">
        <f t="shared" si="122"/>
        <v>1</v>
      </c>
      <c r="G869" t="b">
        <f t="shared" si="123"/>
        <v>1</v>
      </c>
      <c r="H869" s="5">
        <f t="shared" si="124"/>
        <v>-3.6518773886555875</v>
      </c>
      <c r="M869" s="6"/>
    </row>
    <row r="870" spans="1:13" x14ac:dyDescent="0.2">
      <c r="A870" s="9">
        <f t="shared" si="118"/>
        <v>5.1726337307516923</v>
      </c>
      <c r="B870">
        <f t="shared" si="117"/>
        <v>-291.08075034561625</v>
      </c>
      <c r="C870">
        <f t="shared" si="119"/>
        <v>-3.6379599229168345</v>
      </c>
      <c r="D870">
        <f t="shared" si="120"/>
        <v>1059.7873759966756</v>
      </c>
      <c r="E870" t="b">
        <f t="shared" si="121"/>
        <v>0</v>
      </c>
      <c r="F870" t="b">
        <f t="shared" si="122"/>
        <v>1</v>
      </c>
      <c r="G870" t="b">
        <f t="shared" si="123"/>
        <v>1</v>
      </c>
      <c r="H870" s="5">
        <f t="shared" si="124"/>
        <v>-3.6408707025055129</v>
      </c>
      <c r="M870" s="6"/>
    </row>
    <row r="871" spans="1:13" x14ac:dyDescent="0.2">
      <c r="A871" s="9">
        <f t="shared" si="118"/>
        <v>5.1787697138249449</v>
      </c>
      <c r="B871">
        <f t="shared" si="117"/>
        <v>-290.18982729356281</v>
      </c>
      <c r="C871">
        <f t="shared" si="119"/>
        <v>-3.626825066510408</v>
      </c>
      <c r="D871">
        <f t="shared" si="120"/>
        <v>1053.3098329574757</v>
      </c>
      <c r="E871" t="b">
        <f t="shared" si="121"/>
        <v>0</v>
      </c>
      <c r="F871" t="b">
        <f t="shared" si="122"/>
        <v>1</v>
      </c>
      <c r="G871" t="b">
        <f t="shared" si="123"/>
        <v>1</v>
      </c>
      <c r="H871" s="5">
        <f t="shared" si="124"/>
        <v>-3.6297269369540057</v>
      </c>
      <c r="M871" s="6"/>
    </row>
    <row r="872" spans="1:13" x14ac:dyDescent="0.2">
      <c r="A872" s="9">
        <f t="shared" si="118"/>
        <v>5.1849056968981975</v>
      </c>
      <c r="B872">
        <f t="shared" si="117"/>
        <v>-289.28797854513692</v>
      </c>
      <c r="C872">
        <f t="shared" si="119"/>
        <v>-3.6155536595231359</v>
      </c>
      <c r="D872">
        <f t="shared" si="120"/>
        <v>1046.7730768045544</v>
      </c>
      <c r="E872" t="b">
        <f t="shared" si="121"/>
        <v>0</v>
      </c>
      <c r="F872" t="b">
        <f t="shared" si="122"/>
        <v>1</v>
      </c>
      <c r="G872" t="b">
        <f t="shared" si="123"/>
        <v>1</v>
      </c>
      <c r="H872" s="5">
        <f t="shared" si="124"/>
        <v>-3.6184465115657369</v>
      </c>
      <c r="M872" s="6"/>
    </row>
    <row r="873" spans="1:13" x14ac:dyDescent="0.2">
      <c r="A873" s="9">
        <f t="shared" si="118"/>
        <v>5.1910416799714501</v>
      </c>
      <c r="B873">
        <f t="shared" si="117"/>
        <v>-288.37523805509738</v>
      </c>
      <c r="C873">
        <f t="shared" si="119"/>
        <v>-3.604146126325408</v>
      </c>
      <c r="D873">
        <f t="shared" si="120"/>
        <v>1040.1780919685709</v>
      </c>
      <c r="E873" t="b">
        <f t="shared" si="121"/>
        <v>0</v>
      </c>
      <c r="F873" t="b">
        <f t="shared" si="122"/>
        <v>1</v>
      </c>
      <c r="G873" t="b">
        <f t="shared" si="123"/>
        <v>1</v>
      </c>
      <c r="H873" s="5">
        <f t="shared" si="124"/>
        <v>-3.6070298510506409</v>
      </c>
      <c r="M873" s="6"/>
    </row>
    <row r="874" spans="1:13" x14ac:dyDescent="0.2">
      <c r="A874" s="9">
        <f t="shared" si="118"/>
        <v>5.1971776630447026</v>
      </c>
      <c r="B874">
        <f t="shared" si="117"/>
        <v>-287.45164018827904</v>
      </c>
      <c r="C874">
        <f t="shared" si="119"/>
        <v>-3.5926028964127896</v>
      </c>
      <c r="D874">
        <f t="shared" si="120"/>
        <v>1033.5258716493818</v>
      </c>
      <c r="E874" t="b">
        <f t="shared" si="121"/>
        <v>0</v>
      </c>
      <c r="F874" t="b">
        <f t="shared" si="122"/>
        <v>1</v>
      </c>
      <c r="G874" t="b">
        <f t="shared" si="123"/>
        <v>1</v>
      </c>
      <c r="H874" s="5">
        <f t="shared" si="124"/>
        <v>-3.595477385247928</v>
      </c>
      <c r="M874" s="6"/>
    </row>
    <row r="875" spans="1:13" x14ac:dyDescent="0.2">
      <c r="A875" s="9">
        <f t="shared" si="118"/>
        <v>5.2033136461179552</v>
      </c>
      <c r="B875">
        <f t="shared" si="117"/>
        <v>-286.51721971829858</v>
      </c>
      <c r="C875">
        <f t="shared" si="119"/>
        <v>-3.5809244043898523</v>
      </c>
      <c r="D875">
        <f t="shared" si="120"/>
        <v>1026.8174176664641</v>
      </c>
      <c r="E875" t="b">
        <f t="shared" si="121"/>
        <v>0</v>
      </c>
      <c r="F875" t="b">
        <f t="shared" si="122"/>
        <v>1</v>
      </c>
      <c r="G875" t="b">
        <f t="shared" si="123"/>
        <v>1</v>
      </c>
      <c r="H875" s="5">
        <f t="shared" si="124"/>
        <v>-3.5837895491099023</v>
      </c>
      <c r="M875" s="6"/>
    </row>
    <row r="876" spans="1:13" x14ac:dyDescent="0.2">
      <c r="A876" s="9">
        <f t="shared" si="118"/>
        <v>5.2094496291912078</v>
      </c>
      <c r="B876">
        <f t="shared" si="117"/>
        <v>-285.57201182624584</v>
      </c>
      <c r="C876">
        <f t="shared" si="119"/>
        <v>-3.5691110899538079</v>
      </c>
      <c r="D876">
        <f t="shared" si="120"/>
        <v>1020.0537403080447</v>
      </c>
      <c r="E876" t="b">
        <f t="shared" si="121"/>
        <v>0</v>
      </c>
      <c r="F876" t="b">
        <f t="shared" si="122"/>
        <v>1</v>
      </c>
      <c r="G876" t="b">
        <f t="shared" si="123"/>
        <v>1</v>
      </c>
      <c r="H876" s="5">
        <f t="shared" si="124"/>
        <v>-3.5719667826855832</v>
      </c>
      <c r="M876" s="6"/>
    </row>
    <row r="877" spans="1:13" x14ac:dyDescent="0.2">
      <c r="A877" s="9">
        <f t="shared" si="118"/>
        <v>5.2155856122644604</v>
      </c>
      <c r="B877">
        <f t="shared" si="117"/>
        <v>-284.61605209935863</v>
      </c>
      <c r="C877">
        <f t="shared" si="119"/>
        <v>-3.5571633978779529</v>
      </c>
      <c r="D877">
        <f t="shared" si="120"/>
        <v>1013.2358581789481</v>
      </c>
      <c r="E877" t="b">
        <f t="shared" si="121"/>
        <v>0</v>
      </c>
      <c r="F877" t="b">
        <f t="shared" si="122"/>
        <v>1</v>
      </c>
      <c r="G877" t="b">
        <f t="shared" si="123"/>
        <v>1</v>
      </c>
      <c r="H877" s="5">
        <f t="shared" si="124"/>
        <v>-3.5600095311041362</v>
      </c>
      <c r="M877" s="6"/>
    </row>
    <row r="878" spans="1:13" x14ac:dyDescent="0.2">
      <c r="A878" s="9">
        <f t="shared" si="118"/>
        <v>5.221721595337713</v>
      </c>
      <c r="B878">
        <f t="shared" si="117"/>
        <v>-283.64937652968342</v>
      </c>
      <c r="C878">
        <f t="shared" si="119"/>
        <v>-3.5450817779949291</v>
      </c>
      <c r="D878">
        <f t="shared" si="120"/>
        <v>1006.3647980471997</v>
      </c>
      <c r="E878" t="b">
        <f t="shared" si="121"/>
        <v>0</v>
      </c>
      <c r="F878" t="b">
        <f t="shared" si="122"/>
        <v>1</v>
      </c>
      <c r="G878" t="b">
        <f t="shared" si="123"/>
        <v>1</v>
      </c>
      <c r="H878" s="5">
        <f t="shared" si="124"/>
        <v>-3.5479182445581201</v>
      </c>
      <c r="M878" s="6"/>
    </row>
    <row r="879" spans="1:13" x14ac:dyDescent="0.2">
      <c r="A879" s="9">
        <f t="shared" si="118"/>
        <v>5.2278575784109655</v>
      </c>
      <c r="B879">
        <f t="shared" si="117"/>
        <v>-282.67202151271994</v>
      </c>
      <c r="C879">
        <f t="shared" si="119"/>
        <v>-3.5328666851797794</v>
      </c>
      <c r="D879">
        <f t="shared" si="120"/>
        <v>999.44159468939142</v>
      </c>
      <c r="E879" t="b">
        <f t="shared" si="121"/>
        <v>0</v>
      </c>
      <c r="F879" t="b">
        <f t="shared" si="122"/>
        <v>1</v>
      </c>
      <c r="G879" t="b">
        <f t="shared" si="123"/>
        <v>1</v>
      </c>
      <c r="H879" s="5">
        <f t="shared" si="124"/>
        <v>-3.5356933782865299</v>
      </c>
      <c r="M879" s="6"/>
    </row>
    <row r="880" spans="1:13" x14ac:dyDescent="0.2">
      <c r="A880" s="9">
        <f t="shared" si="118"/>
        <v>5.2339935614842181</v>
      </c>
      <c r="B880">
        <f t="shared" si="117"/>
        <v>-281.68402384605071</v>
      </c>
      <c r="C880">
        <f t="shared" si="119"/>
        <v>-3.5205185793328275</v>
      </c>
      <c r="D880">
        <f t="shared" si="120"/>
        <v>992.46729073484642</v>
      </c>
      <c r="E880" t="b">
        <f t="shared" si="121"/>
        <v>0</v>
      </c>
      <c r="F880" t="b">
        <f t="shared" si="122"/>
        <v>1</v>
      </c>
      <c r="G880" t="b">
        <f t="shared" si="123"/>
        <v>1</v>
      </c>
      <c r="H880" s="5">
        <f t="shared" si="124"/>
        <v>-3.5233353925576605</v>
      </c>
      <c r="M880" s="6"/>
    </row>
    <row r="881" spans="1:13" x14ac:dyDescent="0.2">
      <c r="A881" s="9">
        <f t="shared" si="118"/>
        <v>5.2401295445574707</v>
      </c>
      <c r="B881">
        <f t="shared" si="117"/>
        <v>-280.68542072795606</v>
      </c>
      <c r="C881">
        <f t="shared" si="119"/>
        <v>-3.508037925362359</v>
      </c>
      <c r="D881">
        <f t="shared" si="120"/>
        <v>985.44293650860106</v>
      </c>
      <c r="E881" t="b">
        <f t="shared" si="121"/>
        <v>0</v>
      </c>
      <c r="F881" t="b">
        <f t="shared" si="122"/>
        <v>1</v>
      </c>
      <c r="G881" t="b">
        <f t="shared" si="123"/>
        <v>1</v>
      </c>
      <c r="H881" s="5">
        <f t="shared" si="124"/>
        <v>-3.5108447526517779</v>
      </c>
      <c r="M881" s="6"/>
    </row>
    <row r="882" spans="1:13" x14ac:dyDescent="0.2">
      <c r="A882" s="9">
        <f t="shared" si="118"/>
        <v>5.2462655276307233</v>
      </c>
      <c r="B882">
        <f t="shared" si="117"/>
        <v>-279.67624975601336</v>
      </c>
      <c r="C882">
        <f t="shared" si="119"/>
        <v>-3.4954251931671187</v>
      </c>
      <c r="D882">
        <f t="shared" si="120"/>
        <v>978.36958987322498</v>
      </c>
      <c r="E882" t="b">
        <f t="shared" si="121"/>
        <v>0</v>
      </c>
      <c r="F882" t="b">
        <f t="shared" si="122"/>
        <v>1</v>
      </c>
      <c r="G882" t="b">
        <f t="shared" si="123"/>
        <v>1</v>
      </c>
      <c r="H882" s="5">
        <f t="shared" si="124"/>
        <v>-3.4982219288435981</v>
      </c>
      <c r="M882" s="6"/>
    </row>
    <row r="883" spans="1:13" x14ac:dyDescent="0.2">
      <c r="A883" s="9">
        <f t="shared" si="118"/>
        <v>5.2524015107039759</v>
      </c>
      <c r="B883">
        <f t="shared" si="117"/>
        <v>-278.65654892568131</v>
      </c>
      <c r="C883">
        <f t="shared" si="119"/>
        <v>-3.4826808576186217</v>
      </c>
      <c r="D883">
        <f t="shared" si="120"/>
        <v>971.24831606950875</v>
      </c>
      <c r="E883" t="b">
        <f t="shared" si="121"/>
        <v>0</v>
      </c>
      <c r="F883" t="b">
        <f t="shared" si="122"/>
        <v>1</v>
      </c>
      <c r="G883" t="b">
        <f t="shared" si="123"/>
        <v>1</v>
      </c>
      <c r="H883" s="5">
        <f t="shared" si="124"/>
        <v>-3.4854673963845872</v>
      </c>
      <c r="M883" s="6"/>
    </row>
    <row r="884" spans="1:13" x14ac:dyDescent="0.2">
      <c r="A884" s="9">
        <f t="shared" si="118"/>
        <v>5.2585374937772285</v>
      </c>
      <c r="B884">
        <f t="shared" si="117"/>
        <v>-277.62635662886976</v>
      </c>
      <c r="C884">
        <f t="shared" si="119"/>
        <v>-3.4698053985432677</v>
      </c>
      <c r="D884">
        <f t="shared" si="120"/>
        <v>964.0801875560395</v>
      </c>
      <c r="E884" t="b">
        <f t="shared" si="121"/>
        <v>0</v>
      </c>
      <c r="F884" t="b">
        <f t="shared" si="122"/>
        <v>1</v>
      </c>
      <c r="G884" t="b">
        <f t="shared" si="123"/>
        <v>1</v>
      </c>
      <c r="H884" s="5">
        <f t="shared" si="124"/>
        <v>-3.4725816354850614</v>
      </c>
      <c r="M884" s="6"/>
    </row>
    <row r="885" spans="1:13" x14ac:dyDescent="0.2">
      <c r="A885" s="9">
        <f t="shared" si="118"/>
        <v>5.264673476850481</v>
      </c>
      <c r="B885">
        <f t="shared" si="117"/>
        <v>-276.58571165249384</v>
      </c>
      <c r="C885">
        <f t="shared" si="119"/>
        <v>-3.4567993007042834</v>
      </c>
      <c r="D885">
        <f t="shared" si="120"/>
        <v>956.86628384768824</v>
      </c>
      <c r="E885" t="b">
        <f t="shared" si="121"/>
        <v>0</v>
      </c>
      <c r="F885" t="b">
        <f t="shared" si="122"/>
        <v>1</v>
      </c>
      <c r="G885" t="b">
        <f t="shared" si="123"/>
        <v>1</v>
      </c>
      <c r="H885" s="5">
        <f t="shared" si="124"/>
        <v>-3.4595651312961113</v>
      </c>
      <c r="M885" s="6"/>
    </row>
    <row r="886" spans="1:13" x14ac:dyDescent="0.2">
      <c r="A886" s="9">
        <f t="shared" si="118"/>
        <v>5.2708094599237336</v>
      </c>
      <c r="B886">
        <f t="shared" si="117"/>
        <v>-275.53465317701415</v>
      </c>
      <c r="C886">
        <f t="shared" si="119"/>
        <v>-3.4436630537834643</v>
      </c>
      <c r="D886">
        <f t="shared" si="120"/>
        <v>949.60769135303792</v>
      </c>
      <c r="E886" t="b">
        <f t="shared" si="121"/>
        <v>0</v>
      </c>
      <c r="F886" t="b">
        <f t="shared" si="122"/>
        <v>1</v>
      </c>
      <c r="G886" t="b">
        <f t="shared" si="123"/>
        <v>1</v>
      </c>
      <c r="H886" s="5">
        <f t="shared" si="124"/>
        <v>-3.4464183738913343</v>
      </c>
      <c r="M886" s="6"/>
    </row>
    <row r="887" spans="1:13" x14ac:dyDescent="0.2">
      <c r="A887" s="9">
        <f t="shared" si="118"/>
        <v>5.2769454429969862</v>
      </c>
      <c r="B887">
        <f t="shared" si="117"/>
        <v>-274.47322077496096</v>
      </c>
      <c r="C887">
        <f t="shared" si="119"/>
        <v>-3.4303971523627417</v>
      </c>
      <c r="D887">
        <f t="shared" si="120"/>
        <v>942.30550321076817</v>
      </c>
      <c r="E887" t="b">
        <f t="shared" si="121"/>
        <v>0</v>
      </c>
      <c r="F887" t="b">
        <f t="shared" si="122"/>
        <v>1</v>
      </c>
      <c r="G887" t="b">
        <f t="shared" si="123"/>
        <v>1</v>
      </c>
      <c r="H887" s="5">
        <f t="shared" si="124"/>
        <v>-3.433141858248383</v>
      </c>
      <c r="M887" s="6"/>
    </row>
    <row r="888" spans="1:13" x14ac:dyDescent="0.2">
      <c r="A888" s="9">
        <f t="shared" si="118"/>
        <v>5.2830814260702388</v>
      </c>
      <c r="B888">
        <f t="shared" si="117"/>
        <v>-273.40145440944491</v>
      </c>
      <c r="C888">
        <f t="shared" si="119"/>
        <v>-3.4170020959055623</v>
      </c>
      <c r="D888">
        <f t="shared" si="120"/>
        <v>934.96081912503269</v>
      </c>
      <c r="E888" t="b">
        <f t="shared" si="121"/>
        <v>0</v>
      </c>
      <c r="F888" t="b">
        <f t="shared" si="122"/>
        <v>1</v>
      </c>
      <c r="G888" t="b">
        <f t="shared" si="123"/>
        <v>1</v>
      </c>
      <c r="H888" s="5">
        <f t="shared" si="124"/>
        <v>-3.4197360842303315</v>
      </c>
      <c r="M888" s="6"/>
    </row>
    <row r="889" spans="1:13" x14ac:dyDescent="0.2">
      <c r="A889" s="9">
        <f t="shared" si="118"/>
        <v>5.2892174091434914</v>
      </c>
      <c r="B889">
        <f t="shared" si="117"/>
        <v>-272.31939443265196</v>
      </c>
      <c r="C889">
        <f t="shared" si="119"/>
        <v>-3.4034783887380806</v>
      </c>
      <c r="D889">
        <f t="shared" si="120"/>
        <v>927.57474519984169</v>
      </c>
      <c r="E889" t="b">
        <f t="shared" si="121"/>
        <v>0</v>
      </c>
      <c r="F889" t="b">
        <f t="shared" si="122"/>
        <v>1</v>
      </c>
      <c r="G889" t="b">
        <f t="shared" si="123"/>
        <v>1</v>
      </c>
      <c r="H889" s="5">
        <f t="shared" si="124"/>
        <v>-3.406201556566852</v>
      </c>
      <c r="M889" s="6"/>
    </row>
    <row r="890" spans="1:13" x14ac:dyDescent="0.2">
      <c r="A890" s="9">
        <f t="shared" si="118"/>
        <v>5.2953533922167439</v>
      </c>
      <c r="B890">
        <f t="shared" si="117"/>
        <v>-271.22708158432442</v>
      </c>
      <c r="C890">
        <f t="shared" si="119"/>
        <v>-3.3898265400301724</v>
      </c>
      <c r="D890">
        <f t="shared" si="120"/>
        <v>920.14839377248541</v>
      </c>
      <c r="E890" t="b">
        <f t="shared" si="121"/>
        <v>0</v>
      </c>
      <c r="F890" t="b">
        <f t="shared" si="122"/>
        <v>1</v>
      </c>
      <c r="G890" t="b">
        <f t="shared" si="123"/>
        <v>1</v>
      </c>
      <c r="H890" s="5">
        <f t="shared" si="124"/>
        <v>-3.3925387848352138</v>
      </c>
      <c r="M890" s="6"/>
    </row>
    <row r="891" spans="1:13" x14ac:dyDescent="0.2">
      <c r="A891" s="9">
        <f t="shared" si="118"/>
        <v>5.3014893752899965</v>
      </c>
      <c r="B891">
        <f t="shared" si="117"/>
        <v>-270.12455699022678</v>
      </c>
      <c r="C891">
        <f t="shared" si="119"/>
        <v>-3.3760470637762645</v>
      </c>
      <c r="D891">
        <f t="shared" si="120"/>
        <v>912.68288324601565</v>
      </c>
      <c r="E891" t="b">
        <f t="shared" si="121"/>
        <v>0</v>
      </c>
      <c r="F891" t="b">
        <f t="shared" si="122"/>
        <v>1</v>
      </c>
      <c r="G891" t="b">
        <f t="shared" si="123"/>
        <v>1</v>
      </c>
      <c r="H891" s="5">
        <f t="shared" si="124"/>
        <v>-3.3787482834410976</v>
      </c>
      <c r="M891" s="6"/>
    </row>
    <row r="892" spans="1:13" x14ac:dyDescent="0.2">
      <c r="A892" s="9">
        <f t="shared" si="118"/>
        <v>5.3076253583632491</v>
      </c>
      <c r="B892">
        <f t="shared" si="117"/>
        <v>-269.01186216059767</v>
      </c>
      <c r="C892">
        <f t="shared" si="119"/>
        <v>-3.3621404787759812</v>
      </c>
      <c r="D892">
        <f t="shared" si="120"/>
        <v>905.17933792081601</v>
      </c>
      <c r="E892" t="b">
        <f t="shared" si="121"/>
        <v>0</v>
      </c>
      <c r="F892" t="b">
        <f t="shared" si="122"/>
        <v>1</v>
      </c>
      <c r="G892" t="b">
        <f t="shared" si="123"/>
        <v>1</v>
      </c>
      <c r="H892" s="5">
        <f t="shared" si="124"/>
        <v>-3.3648305715992257</v>
      </c>
      <c r="M892" s="6"/>
    </row>
    <row r="893" spans="1:13" x14ac:dyDescent="0.2">
      <c r="A893" s="9">
        <f t="shared" si="118"/>
        <v>5.3137613414365017</v>
      </c>
      <c r="B893">
        <f t="shared" si="117"/>
        <v>-267.88903898858678</v>
      </c>
      <c r="C893">
        <f t="shared" si="119"/>
        <v>-3.3481073086146149</v>
      </c>
      <c r="D893">
        <f t="shared" si="120"/>
        <v>897.63888782528306</v>
      </c>
      <c r="E893" t="b">
        <f t="shared" si="121"/>
        <v>0</v>
      </c>
      <c r="F893" t="b">
        <f t="shared" si="122"/>
        <v>1</v>
      </c>
      <c r="G893" t="b">
        <f t="shared" si="123"/>
        <v>1</v>
      </c>
      <c r="H893" s="5">
        <f t="shared" si="124"/>
        <v>-3.3507861733138187</v>
      </c>
      <c r="M893" s="6"/>
    </row>
    <row r="894" spans="1:13" x14ac:dyDescent="0.2">
      <c r="A894" s="9">
        <f t="shared" si="118"/>
        <v>5.3198973245097543</v>
      </c>
      <c r="B894">
        <f t="shared" si="117"/>
        <v>-266.75612974867749</v>
      </c>
      <c r="C894">
        <f t="shared" si="119"/>
        <v>-3.3339480816434106</v>
      </c>
      <c r="D894">
        <f t="shared" si="120"/>
        <v>890.06266854564421</v>
      </c>
      <c r="E894" t="b">
        <f t="shared" si="121"/>
        <v>0</v>
      </c>
      <c r="F894" t="b">
        <f t="shared" si="122"/>
        <v>1</v>
      </c>
      <c r="G894" t="b">
        <f t="shared" si="123"/>
        <v>1</v>
      </c>
      <c r="H894" s="5">
        <f t="shared" si="124"/>
        <v>-3.3366156173588619</v>
      </c>
      <c r="M894" s="6"/>
    </row>
    <row r="895" spans="1:13" x14ac:dyDescent="0.2">
      <c r="A895" s="9">
        <f t="shared" si="118"/>
        <v>5.3260333075830069</v>
      </c>
      <c r="B895">
        <f t="shared" si="117"/>
        <v>-265.61317709509552</v>
      </c>
      <c r="C895">
        <f t="shared" si="119"/>
        <v>-3.3196633309596715</v>
      </c>
      <c r="D895">
        <f t="shared" si="120"/>
        <v>882.4518210549395</v>
      </c>
      <c r="E895" t="b">
        <f t="shared" si="121"/>
        <v>0</v>
      </c>
      <c r="F895" t="b">
        <f t="shared" si="122"/>
        <v>1</v>
      </c>
      <c r="G895" t="b">
        <f t="shared" si="123"/>
        <v>1</v>
      </c>
      <c r="H895" s="5">
        <f t="shared" si="124"/>
        <v>-3.3223194372581966</v>
      </c>
      <c r="M895" s="6"/>
    </row>
    <row r="896" spans="1:13" x14ac:dyDescent="0.2">
      <c r="A896" s="9">
        <f t="shared" si="118"/>
        <v>5.3321692906562594</v>
      </c>
      <c r="B896">
        <f t="shared" si="117"/>
        <v>-264.46022406020268</v>
      </c>
      <c r="C896">
        <f t="shared" si="119"/>
        <v>-3.3052535943866923</v>
      </c>
      <c r="D896">
        <f t="shared" si="120"/>
        <v>874.80749154119223</v>
      </c>
      <c r="E896" t="b">
        <f t="shared" si="121"/>
        <v>0</v>
      </c>
      <c r="F896" t="b">
        <f t="shared" si="122"/>
        <v>1</v>
      </c>
      <c r="G896" t="b">
        <f t="shared" si="123"/>
        <v>1</v>
      </c>
      <c r="H896" s="5">
        <f t="shared" si="124"/>
        <v>-3.3078981712654372</v>
      </c>
      <c r="M896" s="6"/>
    </row>
    <row r="897" spans="1:13" x14ac:dyDescent="0.2">
      <c r="A897" s="9">
        <f t="shared" si="118"/>
        <v>5.338305273729512</v>
      </c>
      <c r="B897">
        <f t="shared" si="117"/>
        <v>-263.29731405287691</v>
      </c>
      <c r="C897">
        <f t="shared" si="119"/>
        <v>-3.2907194144535064</v>
      </c>
      <c r="D897">
        <f t="shared" si="120"/>
        <v>867.13083123479373</v>
      </c>
      <c r="E897" t="b">
        <f t="shared" si="121"/>
        <v>0</v>
      </c>
      <c r="F897" t="b">
        <f t="shared" si="122"/>
        <v>1</v>
      </c>
      <c r="G897" t="b">
        <f t="shared" si="123"/>
        <v>1</v>
      </c>
      <c r="H897" s="5">
        <f t="shared" si="124"/>
        <v>-3.2933523623437018</v>
      </c>
      <c r="M897" s="6"/>
    </row>
    <row r="898" spans="1:13" x14ac:dyDescent="0.2">
      <c r="A898" s="9">
        <f t="shared" si="118"/>
        <v>5.3444412568027646</v>
      </c>
      <c r="B898">
        <f t="shared" si="117"/>
        <v>-262.12449085687791</v>
      </c>
      <c r="C898">
        <f t="shared" si="119"/>
        <v>-3.2760613383744617</v>
      </c>
      <c r="D898">
        <f t="shared" si="120"/>
        <v>859.42299623512906</v>
      </c>
      <c r="E898" t="b">
        <f t="shared" si="121"/>
        <v>0</v>
      </c>
      <c r="F898" t="b">
        <f t="shared" si="122"/>
        <v>1</v>
      </c>
      <c r="G898" t="b">
        <f t="shared" si="123"/>
        <v>1</v>
      </c>
      <c r="H898" s="5">
        <f t="shared" si="124"/>
        <v>-3.2786825581451713</v>
      </c>
      <c r="M898" s="6"/>
    </row>
    <row r="899" spans="1:13" x14ac:dyDescent="0.2">
      <c r="A899" s="9">
        <f t="shared" si="118"/>
        <v>5.3505772398760172</v>
      </c>
      <c r="B899">
        <f t="shared" si="117"/>
        <v>-260.9417986291985</v>
      </c>
      <c r="C899">
        <f t="shared" si="119"/>
        <v>-3.2612799180286154</v>
      </c>
      <c r="D899">
        <f t="shared" si="120"/>
        <v>851.68514733646839</v>
      </c>
      <c r="E899" t="b">
        <f t="shared" si="121"/>
        <v>0</v>
      </c>
      <c r="F899" t="b">
        <f t="shared" si="122"/>
        <v>1</v>
      </c>
      <c r="G899" t="b">
        <f t="shared" si="123"/>
        <v>1</v>
      </c>
      <c r="H899" s="5">
        <f t="shared" si="124"/>
        <v>-3.2638893109904688</v>
      </c>
      <c r="M899" s="6"/>
    </row>
    <row r="900" spans="1:13" x14ac:dyDescent="0.2">
      <c r="A900" s="9">
        <f t="shared" si="118"/>
        <v>5.3567132229492698</v>
      </c>
      <c r="B900">
        <f t="shared" si="117"/>
        <v>-259.74928189840239</v>
      </c>
      <c r="C900">
        <f t="shared" si="119"/>
        <v>-3.2463757099389592</v>
      </c>
      <c r="D900">
        <f t="shared" si="120"/>
        <v>843.9184498531539</v>
      </c>
      <c r="E900" t="b">
        <f t="shared" si="121"/>
        <v>0</v>
      </c>
      <c r="F900" t="b">
        <f t="shared" si="122"/>
        <v>1</v>
      </c>
      <c r="G900" t="b">
        <f t="shared" si="123"/>
        <v>1</v>
      </c>
      <c r="H900" s="5">
        <f t="shared" si="124"/>
        <v>-3.2489731778478674</v>
      </c>
      <c r="M900" s="6"/>
    </row>
    <row r="901" spans="1:13" x14ac:dyDescent="0.2">
      <c r="A901" s="9">
        <f t="shared" si="118"/>
        <v>5.3628492060225224</v>
      </c>
      <c r="B901">
        <f t="shared" si="117"/>
        <v>-258.54698556294727</v>
      </c>
      <c r="C901">
        <f t="shared" si="119"/>
        <v>-3.2313492752514636</v>
      </c>
      <c r="D901">
        <f t="shared" si="120"/>
        <v>836.12407344410292</v>
      </c>
      <c r="E901" t="b">
        <f t="shared" si="121"/>
        <v>0</v>
      </c>
      <c r="F901" t="b">
        <f t="shared" si="122"/>
        <v>1</v>
      </c>
      <c r="G901" t="b">
        <f t="shared" si="123"/>
        <v>1</v>
      </c>
      <c r="H901" s="5">
        <f t="shared" si="124"/>
        <v>-3.2339347203123183</v>
      </c>
      <c r="M901" s="6"/>
    </row>
    <row r="902" spans="1:13" x14ac:dyDescent="0.2">
      <c r="A902" s="9">
        <f t="shared" si="118"/>
        <v>5.3689851890957749</v>
      </c>
      <c r="B902">
        <f t="shared" si="117"/>
        <v>-257.33495488949478</v>
      </c>
      <c r="C902">
        <f t="shared" si="119"/>
        <v>-3.216201179713952</v>
      </c>
      <c r="D902">
        <f t="shared" si="120"/>
        <v>828.30319193665844</v>
      </c>
      <c r="E902" t="b">
        <f t="shared" si="121"/>
        <v>0</v>
      </c>
      <c r="F902" t="b">
        <f t="shared" si="122"/>
        <v>1</v>
      </c>
      <c r="G902" t="b">
        <f t="shared" si="123"/>
        <v>1</v>
      </c>
      <c r="H902" s="5">
        <f t="shared" si="124"/>
        <v>-3.2187745045843066</v>
      </c>
      <c r="M902" s="6"/>
    </row>
    <row r="903" spans="1:13" x14ac:dyDescent="0.2">
      <c r="A903" s="9">
        <f t="shared" si="118"/>
        <v>5.3751211721690275</v>
      </c>
      <c r="B903">
        <f t="shared" si="117"/>
        <v>-256.11323551120597</v>
      </c>
      <c r="C903">
        <f t="shared" si="119"/>
        <v>-3.2009319936547982</v>
      </c>
      <c r="D903">
        <f t="shared" si="120"/>
        <v>820.45698314981178</v>
      </c>
      <c r="E903" t="b">
        <f t="shared" si="121"/>
        <v>0</v>
      </c>
      <c r="F903" t="b">
        <f t="shared" si="122"/>
        <v>1</v>
      </c>
      <c r="G903" t="b">
        <f t="shared" si="123"/>
        <v>1</v>
      </c>
      <c r="H903" s="5">
        <f t="shared" si="124"/>
        <v>-3.2034931014485331</v>
      </c>
      <c r="M903" s="6"/>
    </row>
    <row r="904" spans="1:13" x14ac:dyDescent="0.2">
      <c r="A904" s="9">
        <f t="shared" si="118"/>
        <v>5.3812571552422801</v>
      </c>
      <c r="B904">
        <f t="shared" si="117"/>
        <v>-254.88187342602342</v>
      </c>
      <c r="C904">
        <f t="shared" si="119"/>
        <v>-3.1855422919614549</v>
      </c>
      <c r="D904">
        <f t="shared" si="120"/>
        <v>812.58662871682441</v>
      </c>
      <c r="E904" t="b">
        <f t="shared" si="121"/>
        <v>0</v>
      </c>
      <c r="F904" t="b">
        <f t="shared" si="122"/>
        <v>1</v>
      </c>
      <c r="G904" t="b">
        <f t="shared" si="123"/>
        <v>1</v>
      </c>
      <c r="H904" s="5">
        <f t="shared" si="124"/>
        <v>-3.1880910862524261</v>
      </c>
      <c r="M904" s="6"/>
    </row>
    <row r="905" spans="1:13" x14ac:dyDescent="0.2">
      <c r="A905" s="9">
        <f t="shared" si="118"/>
        <v>5.3873931383155327</v>
      </c>
      <c r="B905">
        <f t="shared" si="117"/>
        <v>-253.64091499493904</v>
      </c>
      <c r="C905">
        <f t="shared" si="119"/>
        <v>-3.1700326540588102</v>
      </c>
      <c r="D905">
        <f t="shared" si="120"/>
        <v>804.6933139072737</v>
      </c>
      <c r="E905" t="b">
        <f t="shared" si="121"/>
        <v>0</v>
      </c>
      <c r="F905" t="b">
        <f t="shared" si="122"/>
        <v>1</v>
      </c>
      <c r="G905" t="b">
        <f t="shared" si="123"/>
        <v>1</v>
      </c>
      <c r="H905" s="5">
        <f t="shared" si="124"/>
        <v>-3.1725690388844794</v>
      </c>
      <c r="M905" s="6"/>
    </row>
    <row r="906" spans="1:13" x14ac:dyDescent="0.2">
      <c r="A906" s="9">
        <f t="shared" si="118"/>
        <v>5.3935291213887853</v>
      </c>
      <c r="B906">
        <f t="shared" si="117"/>
        <v>-252.39040694024891</v>
      </c>
      <c r="C906">
        <f t="shared" si="119"/>
        <v>-3.1544036638873694</v>
      </c>
      <c r="D906">
        <f t="shared" si="120"/>
        <v>796.77822744855257</v>
      </c>
      <c r="E906" t="b">
        <f t="shared" si="121"/>
        <v>0</v>
      </c>
      <c r="F906" t="b">
        <f t="shared" si="122"/>
        <v>1</v>
      </c>
      <c r="G906" t="b">
        <f t="shared" si="123"/>
        <v>1</v>
      </c>
      <c r="H906" s="5">
        <f t="shared" si="124"/>
        <v>-3.1569275437524156</v>
      </c>
      <c r="M906" s="6"/>
    </row>
    <row r="907" spans="1:13" x14ac:dyDescent="0.2">
      <c r="A907" s="9">
        <f t="shared" si="118"/>
        <v>5.3996651044620378</v>
      </c>
      <c r="B907">
        <f t="shared" si="117"/>
        <v>-251.13039634379413</v>
      </c>
      <c r="C907">
        <f t="shared" si="119"/>
        <v>-3.1386559098812712</v>
      </c>
      <c r="D907">
        <f t="shared" si="120"/>
        <v>788.84256134684938</v>
      </c>
      <c r="E907" t="b">
        <f t="shared" si="121"/>
        <v>0</v>
      </c>
      <c r="F907" t="b">
        <f t="shared" si="122"/>
        <v>1</v>
      </c>
      <c r="G907" t="b">
        <f t="shared" si="123"/>
        <v>1</v>
      </c>
      <c r="H907" s="5">
        <f t="shared" si="124"/>
        <v>-3.1411671897611888</v>
      </c>
      <c r="M907" s="6"/>
    </row>
    <row r="908" spans="1:13" x14ac:dyDescent="0.2">
      <c r="A908" s="9">
        <f t="shared" si="118"/>
        <v>5.4058010875352904</v>
      </c>
      <c r="B908">
        <f t="shared" si="117"/>
        <v>-249.86093064518798</v>
      </c>
      <c r="C908">
        <f t="shared" si="119"/>
        <v>-3.1227899849461349</v>
      </c>
      <c r="D908">
        <f t="shared" si="120"/>
        <v>780.88751070763044</v>
      </c>
      <c r="E908" t="b">
        <f t="shared" si="121"/>
        <v>0</v>
      </c>
      <c r="F908" t="b">
        <f t="shared" si="122"/>
        <v>1</v>
      </c>
      <c r="G908" t="b">
        <f t="shared" si="123"/>
        <v>1</v>
      </c>
      <c r="H908" s="5">
        <f t="shared" si="124"/>
        <v>-3.1252885702908086</v>
      </c>
      <c r="M908" s="6"/>
    </row>
    <row r="909" spans="1:13" x14ac:dyDescent="0.2">
      <c r="A909" s="9">
        <f t="shared" si="118"/>
        <v>5.411937070608543</v>
      </c>
      <c r="B909">
        <f t="shared" si="117"/>
        <v>-248.58205764003</v>
      </c>
      <c r="C909">
        <f t="shared" si="119"/>
        <v>-3.1068064864367324</v>
      </c>
      <c r="D909">
        <f t="shared" si="120"/>
        <v>772.91427355565952</v>
      </c>
      <c r="E909" t="b">
        <f t="shared" si="121"/>
        <v>0</v>
      </c>
      <c r="F909" t="b">
        <f t="shared" si="122"/>
        <v>1</v>
      </c>
      <c r="G909" t="b">
        <f t="shared" si="123"/>
        <v>1</v>
      </c>
      <c r="H909" s="5">
        <f t="shared" si="124"/>
        <v>-3.1092922831739989</v>
      </c>
      <c r="M909" s="6"/>
    </row>
    <row r="910" spans="1:13" x14ac:dyDescent="0.2">
      <c r="A910" s="9">
        <f t="shared" si="118"/>
        <v>5.4180730536817956</v>
      </c>
      <c r="B910">
        <f t="shared" si="117"/>
        <v>-247.29382547810644</v>
      </c>
      <c r="C910">
        <f t="shared" si="119"/>
        <v>-3.0907060161345017</v>
      </c>
      <c r="D910">
        <f t="shared" si="120"/>
        <v>764.92405065457569</v>
      </c>
      <c r="E910" t="b">
        <f t="shared" si="121"/>
        <v>0</v>
      </c>
      <c r="F910" t="b">
        <f t="shared" si="122"/>
        <v>1</v>
      </c>
      <c r="G910" t="b">
        <f t="shared" si="123"/>
        <v>1</v>
      </c>
      <c r="H910" s="5">
        <f t="shared" si="124"/>
        <v>-3.093178930673691</v>
      </c>
      <c r="M910" s="6"/>
    </row>
    <row r="911" spans="1:13" x14ac:dyDescent="0.2">
      <c r="A911" s="9">
        <f t="shared" si="118"/>
        <v>5.4242090367550482</v>
      </c>
      <c r="B911">
        <f t="shared" si="117"/>
        <v>-245.99628266157742</v>
      </c>
      <c r="C911">
        <f t="shared" si="119"/>
        <v>-3.0744891802248913</v>
      </c>
      <c r="D911">
        <f t="shared" si="120"/>
        <v>756.91804532606011</v>
      </c>
      <c r="E911" t="b">
        <f t="shared" si="121"/>
        <v>0</v>
      </c>
      <c r="F911" t="b">
        <f t="shared" si="122"/>
        <v>1</v>
      </c>
      <c r="G911" t="b">
        <f t="shared" si="123"/>
        <v>1</v>
      </c>
      <c r="H911" s="5">
        <f t="shared" si="124"/>
        <v>-3.0769491194603504</v>
      </c>
      <c r="M911" s="6"/>
    </row>
    <row r="912" spans="1:13" x14ac:dyDescent="0.2">
      <c r="A912" s="9">
        <f t="shared" si="118"/>
        <v>5.4303450198283008</v>
      </c>
      <c r="B912">
        <f t="shared" si="117"/>
        <v>-244.68947804315076</v>
      </c>
      <c r="C912">
        <f t="shared" si="119"/>
        <v>-3.0581565892745313</v>
      </c>
      <c r="D912">
        <f t="shared" si="120"/>
        <v>748.89746326861507</v>
      </c>
      <c r="E912" t="b">
        <f t="shared" si="121"/>
        <v>0</v>
      </c>
      <c r="F912" t="b">
        <f t="shared" si="122"/>
        <v>1</v>
      </c>
      <c r="G912" t="b">
        <f t="shared" si="123"/>
        <v>1</v>
      </c>
      <c r="H912" s="5">
        <f t="shared" si="124"/>
        <v>-3.0606034605891295</v>
      </c>
      <c r="M912" s="6"/>
    </row>
    <row r="913" spans="1:13" x14ac:dyDescent="0.2">
      <c r="A913" s="9">
        <f t="shared" si="118"/>
        <v>5.4364810029015533</v>
      </c>
      <c r="B913">
        <f t="shared" si="117"/>
        <v>-243.37346082424264</v>
      </c>
      <c r="C913">
        <f t="shared" si="119"/>
        <v>-3.0417088582082497</v>
      </c>
      <c r="D913">
        <f t="shared" si="120"/>
        <v>740.86351237598717</v>
      </c>
      <c r="E913" t="b">
        <f t="shared" si="121"/>
        <v>0</v>
      </c>
      <c r="F913" t="b">
        <f t="shared" si="122"/>
        <v>1</v>
      </c>
      <c r="G913" t="b">
        <f t="shared" si="123"/>
        <v>1</v>
      </c>
      <c r="H913" s="5">
        <f t="shared" si="124"/>
        <v>-3.0441425694768651</v>
      </c>
      <c r="M913" s="6"/>
    </row>
    <row r="914" spans="1:13" x14ac:dyDescent="0.2">
      <c r="A914" s="9">
        <f t="shared" si="118"/>
        <v>5.4426169859748059</v>
      </c>
      <c r="B914">
        <f t="shared" si="117"/>
        <v>-242.04828055312532</v>
      </c>
      <c r="C914">
        <f t="shared" si="119"/>
        <v>-3.0251466062859196</v>
      </c>
      <c r="D914">
        <f t="shared" si="120"/>
        <v>732.81740255526074</v>
      </c>
      <c r="E914" t="b">
        <f t="shared" si="121"/>
        <v>0</v>
      </c>
      <c r="F914" t="b">
        <f t="shared" si="122"/>
        <v>1</v>
      </c>
      <c r="G914" t="b">
        <f t="shared" si="123"/>
        <v>1</v>
      </c>
      <c r="H914" s="5">
        <f t="shared" si="124"/>
        <v>-3.0275670658789093</v>
      </c>
      <c r="M914" s="6"/>
    </row>
    <row r="915" spans="1:13" x14ac:dyDescent="0.2">
      <c r="A915" s="9">
        <f t="shared" si="118"/>
        <v>5.4487529690480585</v>
      </c>
      <c r="B915">
        <f t="shared" si="117"/>
        <v>-240.71398712306143</v>
      </c>
      <c r="C915">
        <f t="shared" si="119"/>
        <v>-3.0084704570791443</v>
      </c>
      <c r="D915">
        <f t="shared" si="120"/>
        <v>724.76034554464491</v>
      </c>
      <c r="E915" t="b">
        <f t="shared" si="121"/>
        <v>0</v>
      </c>
      <c r="F915" t="b">
        <f t="shared" si="122"/>
        <v>1</v>
      </c>
      <c r="G915" t="b">
        <f t="shared" si="123"/>
        <v>1</v>
      </c>
      <c r="H915" s="5">
        <f t="shared" si="124"/>
        <v>-3.0108775738657929</v>
      </c>
      <c r="M915" s="6"/>
    </row>
    <row r="916" spans="1:13" x14ac:dyDescent="0.2">
      <c r="A916" s="9">
        <f t="shared" si="118"/>
        <v>5.4548889521213111</v>
      </c>
      <c r="B916">
        <f t="shared" si="117"/>
        <v>-239.37063077042566</v>
      </c>
      <c r="C916">
        <f t="shared" si="119"/>
        <v>-2.9916810384477786</v>
      </c>
      <c r="D916">
        <f t="shared" si="120"/>
        <v>716.6935547309879</v>
      </c>
      <c r="E916" t="b">
        <f t="shared" si="121"/>
        <v>0</v>
      </c>
      <c r="F916" t="b">
        <f t="shared" si="122"/>
        <v>1</v>
      </c>
      <c r="G916" t="b">
        <f t="shared" si="123"/>
        <v>1</v>
      </c>
      <c r="H916" s="5">
        <f t="shared" si="124"/>
        <v>-2.9940747217997292</v>
      </c>
      <c r="M916" s="6"/>
    </row>
    <row r="917" spans="1:13" x14ac:dyDescent="0.2">
      <c r="A917" s="9">
        <f t="shared" si="118"/>
        <v>5.4610249351945637</v>
      </c>
      <c r="B917">
        <f t="shared" si="117"/>
        <v>-238.01826207281326</v>
      </c>
      <c r="C917">
        <f t="shared" si="119"/>
        <v>-2.9747789825162902</v>
      </c>
      <c r="D917">
        <f t="shared" si="120"/>
        <v>708.61824496704139</v>
      </c>
      <c r="E917" t="b">
        <f t="shared" si="121"/>
        <v>0</v>
      </c>
      <c r="F917" t="b">
        <f t="shared" si="122"/>
        <v>1</v>
      </c>
      <c r="G917" t="b">
        <f t="shared" si="123"/>
        <v>1</v>
      </c>
      <c r="H917" s="5">
        <f t="shared" si="124"/>
        <v>-2.9771591423109576</v>
      </c>
      <c r="M917" s="6"/>
    </row>
    <row r="918" spans="1:13" x14ac:dyDescent="0.2">
      <c r="A918" s="9">
        <f t="shared" si="118"/>
        <v>5.4671609182678162</v>
      </c>
      <c r="B918">
        <f t="shared" si="117"/>
        <v>-236.65693194713583</v>
      </c>
      <c r="C918">
        <f t="shared" si="119"/>
        <v>-2.9577649256499616</v>
      </c>
      <c r="D918">
        <f t="shared" si="120"/>
        <v>700.53563238850518</v>
      </c>
      <c r="E918" t="b">
        <f t="shared" si="121"/>
        <v>0</v>
      </c>
      <c r="F918" t="b">
        <f t="shared" si="122"/>
        <v>1</v>
      </c>
      <c r="G918" t="b">
        <f t="shared" si="123"/>
        <v>1</v>
      </c>
      <c r="H918" s="5">
        <f t="shared" si="124"/>
        <v>-2.9601314722739245</v>
      </c>
      <c r="M918" s="6"/>
    </row>
    <row r="919" spans="1:13" x14ac:dyDescent="0.2">
      <c r="A919" s="9">
        <f t="shared" si="118"/>
        <v>5.4732969013410688</v>
      </c>
      <c r="B919">
        <f t="shared" si="117"/>
        <v>-235.28669164770417</v>
      </c>
      <c r="C919">
        <f t="shared" si="119"/>
        <v>-2.9406395084309289</v>
      </c>
      <c r="D919">
        <f t="shared" si="120"/>
        <v>692.44693423087676</v>
      </c>
      <c r="E919" t="b">
        <f t="shared" si="121"/>
        <v>0</v>
      </c>
      <c r="F919" t="b">
        <f t="shared" si="122"/>
        <v>1</v>
      </c>
      <c r="G919" t="b">
        <f t="shared" si="123"/>
        <v>1</v>
      </c>
      <c r="H919" s="5">
        <f t="shared" si="124"/>
        <v>-2.9429923527833042</v>
      </c>
      <c r="M919" s="6"/>
    </row>
    <row r="920" spans="1:13" x14ac:dyDescent="0.2">
      <c r="A920" s="9">
        <f t="shared" si="118"/>
        <v>5.4794328844143214</v>
      </c>
      <c r="B920">
        <f t="shared" si="117"/>
        <v>-233.90759276429873</v>
      </c>
      <c r="C920">
        <f t="shared" si="119"/>
        <v>-2.9234033756340629</v>
      </c>
      <c r="D920">
        <f t="shared" si="120"/>
        <v>684.35336864613748</v>
      </c>
      <c r="E920" t="b">
        <f t="shared" si="121"/>
        <v>0</v>
      </c>
      <c r="F920" t="b">
        <f t="shared" si="122"/>
        <v>1</v>
      </c>
      <c r="G920" t="b">
        <f t="shared" si="123"/>
        <v>1</v>
      </c>
      <c r="H920" s="5">
        <f t="shared" si="124"/>
        <v>-2.9257424291298602</v>
      </c>
      <c r="M920" s="6"/>
    </row>
    <row r="921" spans="1:13" x14ac:dyDescent="0.2">
      <c r="A921" s="9">
        <f t="shared" si="118"/>
        <v>5.485568867487574</v>
      </c>
      <c r="B921">
        <f t="shared" si="117"/>
        <v>-232.51968722022707</v>
      </c>
      <c r="C921">
        <f t="shared" si="119"/>
        <v>-2.9060571762026965</v>
      </c>
      <c r="D921">
        <f t="shared" si="120"/>
        <v>676.25615451930003</v>
      </c>
      <c r="E921" t="b">
        <f t="shared" si="121"/>
        <v>0</v>
      </c>
      <c r="F921" t="b">
        <f t="shared" si="122"/>
        <v>1</v>
      </c>
      <c r="G921" t="b">
        <f t="shared" si="123"/>
        <v>1</v>
      </c>
      <c r="H921" s="5">
        <f t="shared" si="124"/>
        <v>-2.9083823507761539</v>
      </c>
      <c r="M921" s="6"/>
    </row>
    <row r="922" spans="1:13" x14ac:dyDescent="0.2">
      <c r="A922" s="9">
        <f t="shared" si="118"/>
        <v>5.4917048505608266</v>
      </c>
      <c r="B922">
        <f t="shared" si="117"/>
        <v>-231.12302727036916</v>
      </c>
      <c r="C922">
        <f t="shared" si="119"/>
        <v>-2.8886015632241908</v>
      </c>
      <c r="D922">
        <f t="shared" si="120"/>
        <v>668.15651128484512</v>
      </c>
      <c r="E922" t="b">
        <f t="shared" si="121"/>
        <v>0</v>
      </c>
      <c r="F922" t="b">
        <f t="shared" si="122"/>
        <v>1</v>
      </c>
      <c r="G922" t="b">
        <f t="shared" si="123"/>
        <v>1</v>
      </c>
      <c r="H922" s="5">
        <f t="shared" si="124"/>
        <v>-2.8909127713320899</v>
      </c>
      <c r="M922" s="6"/>
    </row>
    <row r="923" spans="1:13" x14ac:dyDescent="0.2">
      <c r="A923" s="9">
        <f t="shared" si="118"/>
        <v>5.4978408336340792</v>
      </c>
      <c r="B923">
        <f t="shared" ref="B923:B986" si="125">$B$10*SIN(A923)</f>
        <v>-229.71766549920969</v>
      </c>
      <c r="C923">
        <f t="shared" si="119"/>
        <v>-2.8710371939053436</v>
      </c>
      <c r="D923">
        <f t="shared" si="120"/>
        <v>0.52769699773706147</v>
      </c>
      <c r="E923" t="b">
        <f t="shared" si="121"/>
        <v>0</v>
      </c>
      <c r="F923" t="b">
        <f t="shared" si="122"/>
        <v>0</v>
      </c>
      <c r="G923" t="b">
        <f t="shared" si="123"/>
        <v>0</v>
      </c>
      <c r="H923" s="5">
        <f t="shared" si="124"/>
        <v>-2.2971546249623406E-3</v>
      </c>
      <c r="M923" s="6"/>
    </row>
    <row r="924" spans="1:13" x14ac:dyDescent="0.2">
      <c r="A924" s="9">
        <f t="shared" ref="A924:A987" si="126">+A923+$B$25</f>
        <v>5.5039768167073317</v>
      </c>
      <c r="B924">
        <f t="shared" si="125"/>
        <v>-228.30365481885843</v>
      </c>
      <c r="C924">
        <f t="shared" ref="C924:C987" si="127">1.414*(SIN(A924)*$B$9/$B$8)</f>
        <v>-2.8533647295476481</v>
      </c>
      <c r="D924">
        <f t="shared" ref="D924:D987" si="128">B924*H924</f>
        <v>0.52122058945912697</v>
      </c>
      <c r="E924" t="b">
        <f t="shared" ref="E924:E987" si="129">AND((A924&gt;$A$17),A924&lt;($B$17))</f>
        <v>0</v>
      </c>
      <c r="F924" t="b">
        <f t="shared" ref="F924:F987" si="130">AND((A924&gt;($A$17+3.1416)),A924&lt;($B$17+3.1416))</f>
        <v>0</v>
      </c>
      <c r="G924" t="b">
        <f t="shared" ref="G924:G987" si="131">OR(E924=TRUE,F924=TRUE)</f>
        <v>0</v>
      </c>
      <c r="H924" s="5">
        <f t="shared" ref="H924:H987" si="132">IF(+G924=TRUE,C924,0)+(SIN(A924)*1.4142*$B$9/$B$7)</f>
        <v>-2.2830146537631026E-3</v>
      </c>
      <c r="M924" s="6"/>
    </row>
    <row r="925" spans="1:13" x14ac:dyDescent="0.2">
      <c r="A925" s="9">
        <f t="shared" si="126"/>
        <v>5.5101127997805843</v>
      </c>
      <c r="B925">
        <f t="shared" si="125"/>
        <v>-226.88104846705812</v>
      </c>
      <c r="C925">
        <f t="shared" si="127"/>
        <v>-2.8355848355223943</v>
      </c>
      <c r="D925">
        <f t="shared" si="128"/>
        <v>0.51474516505797141</v>
      </c>
      <c r="E925" t="b">
        <f t="shared" si="129"/>
        <v>0</v>
      </c>
      <c r="F925" t="b">
        <f t="shared" si="130"/>
        <v>0</v>
      </c>
      <c r="G925" t="b">
        <f t="shared" si="131"/>
        <v>0</v>
      </c>
      <c r="H925" s="5">
        <f t="shared" si="132"/>
        <v>-2.2687887266737029E-3</v>
      </c>
      <c r="M925" s="6"/>
    </row>
    <row r="926" spans="1:13" x14ac:dyDescent="0.2">
      <c r="A926" s="9">
        <f t="shared" si="126"/>
        <v>5.5162487828538369</v>
      </c>
      <c r="B926">
        <f t="shared" si="125"/>
        <v>-225.44990000518001</v>
      </c>
      <c r="C926">
        <f t="shared" si="127"/>
        <v>-2.8176981812456177</v>
      </c>
      <c r="D926">
        <f t="shared" si="128"/>
        <v>0.50827169972773789</v>
      </c>
      <c r="E926" t="b">
        <f t="shared" si="129"/>
        <v>0</v>
      </c>
      <c r="F926" t="b">
        <f t="shared" si="130"/>
        <v>0</v>
      </c>
      <c r="G926" t="b">
        <f t="shared" si="131"/>
        <v>0</v>
      </c>
      <c r="H926" s="5">
        <f t="shared" si="132"/>
        <v>-2.2544773793027172E-3</v>
      </c>
      <c r="M926" s="6"/>
    </row>
    <row r="927" spans="1:13" x14ac:dyDescent="0.2">
      <c r="A927" s="9">
        <f t="shared" si="126"/>
        <v>5.5223847659270895</v>
      </c>
      <c r="B927">
        <f t="shared" si="125"/>
        <v>-224.01026331620713</v>
      </c>
      <c r="C927">
        <f t="shared" si="127"/>
        <v>-2.7997054401528954</v>
      </c>
      <c r="D927">
        <f t="shared" si="128"/>
        <v>0.50180116836753419</v>
      </c>
      <c r="E927" t="b">
        <f t="shared" si="129"/>
        <v>0</v>
      </c>
      <c r="F927" t="b">
        <f t="shared" si="130"/>
        <v>0</v>
      </c>
      <c r="G927" t="b">
        <f t="shared" si="131"/>
        <v>0</v>
      </c>
      <c r="H927" s="5">
        <f t="shared" si="132"/>
        <v>-2.2400811504748089E-3</v>
      </c>
      <c r="M927" s="6"/>
    </row>
    <row r="928" spans="1:13" x14ac:dyDescent="0.2">
      <c r="A928" s="9">
        <f t="shared" si="126"/>
        <v>5.5285207490003421</v>
      </c>
      <c r="B928">
        <f t="shared" si="125"/>
        <v>-222.56219260270578</v>
      </c>
      <c r="C928">
        <f t="shared" si="127"/>
        <v>-2.7816072896739907</v>
      </c>
      <c r="D928">
        <f t="shared" si="128"/>
        <v>0.49533454543461469</v>
      </c>
      <c r="E928" t="b">
        <f t="shared" si="129"/>
        <v>0</v>
      </c>
      <c r="F928" t="b">
        <f t="shared" si="130"/>
        <v>0</v>
      </c>
      <c r="G928" t="b">
        <f t="shared" si="131"/>
        <v>0</v>
      </c>
      <c r="H928" s="5">
        <f t="shared" si="132"/>
        <v>-2.2256005822104429E-3</v>
      </c>
      <c r="M928" s="6"/>
    </row>
    <row r="929" spans="1:13" x14ac:dyDescent="0.2">
      <c r="A929" s="9">
        <f t="shared" si="126"/>
        <v>5.5346567320735947</v>
      </c>
      <c r="B929">
        <f t="shared" si="125"/>
        <v>-221.10574238478472</v>
      </c>
      <c r="C929">
        <f t="shared" si="127"/>
        <v>-2.7634044112073486</v>
      </c>
      <c r="D929">
        <f t="shared" si="128"/>
        <v>0.48887280479762762</v>
      </c>
      <c r="E929" t="b">
        <f t="shared" si="129"/>
        <v>0</v>
      </c>
      <c r="F929" t="b">
        <f t="shared" si="130"/>
        <v>0</v>
      </c>
      <c r="G929" t="b">
        <f t="shared" si="131"/>
        <v>0</v>
      </c>
      <c r="H929" s="5">
        <f t="shared" si="132"/>
        <v>-2.2110362197054778E-3</v>
      </c>
      <c r="M929" s="6"/>
    </row>
    <row r="930" spans="1:13" x14ac:dyDescent="0.2">
      <c r="A930" s="9">
        <f t="shared" si="126"/>
        <v>5.5407927151468472</v>
      </c>
      <c r="B930">
        <f t="shared" si="125"/>
        <v>-219.64096749804247</v>
      </c>
      <c r="C930">
        <f t="shared" si="127"/>
        <v>-2.74509749009444</v>
      </c>
      <c r="D930">
        <f t="shared" si="128"/>
        <v>0.48241691958995103</v>
      </c>
      <c r="E930" t="b">
        <f t="shared" si="129"/>
        <v>0</v>
      </c>
      <c r="F930" t="b">
        <f t="shared" si="130"/>
        <v>0</v>
      </c>
      <c r="G930" t="b">
        <f t="shared" si="131"/>
        <v>0</v>
      </c>
      <c r="H930" s="5">
        <f t="shared" si="132"/>
        <v>-2.1963886113106406E-3</v>
      </c>
      <c r="M930" s="6"/>
    </row>
    <row r="931" spans="1:13" x14ac:dyDescent="0.2">
      <c r="A931" s="9">
        <f t="shared" si="126"/>
        <v>5.5469286982200998</v>
      </c>
      <c r="B931">
        <f t="shared" si="125"/>
        <v>-218.1679230915027</v>
      </c>
      <c r="C931">
        <f t="shared" si="127"/>
        <v>-2.7266872155939601</v>
      </c>
      <c r="D931">
        <f t="shared" si="128"/>
        <v>0.47596786206313924</v>
      </c>
      <c r="E931" t="b">
        <f t="shared" si="129"/>
        <v>0</v>
      </c>
      <c r="F931" t="b">
        <f t="shared" si="130"/>
        <v>0</v>
      </c>
      <c r="G931" t="b">
        <f t="shared" si="131"/>
        <v>0</v>
      </c>
      <c r="H931" s="5">
        <f t="shared" si="132"/>
        <v>-2.1816583085108787E-3</v>
      </c>
      <c r="M931" s="6"/>
    </row>
    <row r="932" spans="1:13" x14ac:dyDescent="0.2">
      <c r="A932" s="9">
        <f t="shared" si="126"/>
        <v>5.5530646812933524</v>
      </c>
      <c r="B932">
        <f t="shared" si="125"/>
        <v>-216.68666462553801</v>
      </c>
      <c r="C932">
        <f t="shared" si="127"/>
        <v>-2.7081742808558764</v>
      </c>
      <c r="D932">
        <f t="shared" si="128"/>
        <v>0.46952660344050356</v>
      </c>
      <c r="E932" t="b">
        <f t="shared" si="129"/>
        <v>0</v>
      </c>
      <c r="F932" t="b">
        <f t="shared" si="130"/>
        <v>0</v>
      </c>
      <c r="G932" t="b">
        <f t="shared" si="131"/>
        <v>0</v>
      </c>
      <c r="H932" s="5">
        <f t="shared" si="132"/>
        <v>-2.1668458659045999E-3</v>
      </c>
      <c r="M932" s="6"/>
    </row>
    <row r="933" spans="1:13" x14ac:dyDescent="0.2">
      <c r="A933" s="9">
        <f t="shared" si="126"/>
        <v>5.559200664366605</v>
      </c>
      <c r="B933">
        <f t="shared" si="125"/>
        <v>-215.19724786978162</v>
      </c>
      <c r="C933">
        <f t="shared" si="127"/>
        <v>-2.6895593828953319</v>
      </c>
      <c r="D933">
        <f t="shared" si="128"/>
        <v>0.46309411377084536</v>
      </c>
      <c r="E933" t="b">
        <f t="shared" si="129"/>
        <v>0</v>
      </c>
      <c r="F933" t="b">
        <f t="shared" si="130"/>
        <v>0</v>
      </c>
      <c r="G933" t="b">
        <f t="shared" si="131"/>
        <v>0</v>
      </c>
      <c r="H933" s="5">
        <f t="shared" si="132"/>
        <v>-2.151951841182788E-3</v>
      </c>
      <c r="M933" s="6"/>
    </row>
    <row r="934" spans="1:13" x14ac:dyDescent="0.2">
      <c r="A934" s="9">
        <f t="shared" si="126"/>
        <v>5.5653366474398576</v>
      </c>
      <c r="B934">
        <f t="shared" si="125"/>
        <v>-213.69972890102787</v>
      </c>
      <c r="C934">
        <f t="shared" si="127"/>
        <v>-2.6708432225664009</v>
      </c>
      <c r="D934">
        <f t="shared" si="128"/>
        <v>0.45667136178236861</v>
      </c>
      <c r="E934" t="b">
        <f t="shared" si="129"/>
        <v>0</v>
      </c>
      <c r="F934" t="b">
        <f t="shared" si="130"/>
        <v>0</v>
      </c>
      <c r="G934" t="b">
        <f t="shared" si="131"/>
        <v>0</v>
      </c>
      <c r="H934" s="5">
        <f t="shared" si="132"/>
        <v>-2.1369767951080077E-3</v>
      </c>
      <c r="M934" s="6"/>
    </row>
    <row r="935" spans="1:13" x14ac:dyDescent="0.2">
      <c r="A935" s="9">
        <f t="shared" si="126"/>
        <v>5.5714726305131101</v>
      </c>
      <c r="B935">
        <f t="shared" si="125"/>
        <v>-212.19416410112066</v>
      </c>
      <c r="C935">
        <f t="shared" si="127"/>
        <v>-2.6520265045357059</v>
      </c>
      <c r="D935">
        <f t="shared" si="128"/>
        <v>0.45025931473678965</v>
      </c>
      <c r="E935" t="b">
        <f t="shared" si="129"/>
        <v>0</v>
      </c>
      <c r="F935" t="b">
        <f t="shared" si="130"/>
        <v>0</v>
      </c>
      <c r="G935" t="b">
        <f t="shared" si="131"/>
        <v>0</v>
      </c>
      <c r="H935" s="5">
        <f t="shared" si="132"/>
        <v>-2.1219212914932927E-3</v>
      </c>
      <c r="M935" s="6"/>
    </row>
    <row r="936" spans="1:13" x14ac:dyDescent="0.2">
      <c r="A936" s="9">
        <f t="shared" si="126"/>
        <v>5.5776086135863627</v>
      </c>
      <c r="B936">
        <f t="shared" si="125"/>
        <v>-210.6806101548309</v>
      </c>
      <c r="C936">
        <f t="shared" si="127"/>
        <v>-2.6331099372558806</v>
      </c>
      <c r="D936">
        <f t="shared" si="128"/>
        <v>0.4438589382836679</v>
      </c>
      <c r="E936" t="b">
        <f t="shared" si="129"/>
        <v>0</v>
      </c>
      <c r="F936" t="b">
        <f t="shared" si="130"/>
        <v>0</v>
      </c>
      <c r="G936" t="b">
        <f t="shared" si="131"/>
        <v>0</v>
      </c>
      <c r="H936" s="5">
        <f t="shared" si="132"/>
        <v>-2.1067858971809145E-3</v>
      </c>
      <c r="M936" s="6"/>
    </row>
    <row r="937" spans="1:13" x14ac:dyDescent="0.2">
      <c r="A937" s="9">
        <f t="shared" si="126"/>
        <v>5.5837445966596153</v>
      </c>
      <c r="B937">
        <f t="shared" si="125"/>
        <v>-209.15912404772223</v>
      </c>
      <c r="C937">
        <f t="shared" si="127"/>
        <v>-2.6140942329389034</v>
      </c>
      <c r="D937">
        <f t="shared" si="128"/>
        <v>0.43747119631498083</v>
      </c>
      <c r="E937" t="b">
        <f t="shared" si="129"/>
        <v>0</v>
      </c>
      <c r="F937" t="b">
        <f t="shared" si="130"/>
        <v>0</v>
      </c>
      <c r="G937" t="b">
        <f t="shared" si="131"/>
        <v>0</v>
      </c>
      <c r="H937" s="5">
        <f t="shared" si="132"/>
        <v>-2.0915711820210453E-3</v>
      </c>
      <c r="M937" s="6"/>
    </row>
    <row r="938" spans="1:13" x14ac:dyDescent="0.2">
      <c r="A938" s="9">
        <f t="shared" si="126"/>
        <v>5.5898805797328679</v>
      </c>
      <c r="B938">
        <f t="shared" si="125"/>
        <v>-207.62976306400537</v>
      </c>
      <c r="C938">
        <f t="shared" si="127"/>
        <v>-2.5949801075292762</v>
      </c>
      <c r="D938">
        <f t="shared" si="128"/>
        <v>0.43109705081996103</v>
      </c>
      <c r="E938" t="b">
        <f t="shared" si="129"/>
        <v>0</v>
      </c>
      <c r="F938" t="b">
        <f t="shared" si="130"/>
        <v>0</v>
      </c>
      <c r="G938" t="b">
        <f t="shared" si="131"/>
        <v>0</v>
      </c>
      <c r="H938" s="5">
        <f t="shared" si="132"/>
        <v>-2.0762777188502984E-3</v>
      </c>
      <c r="M938" s="6"/>
    </row>
    <row r="939" spans="1:13" x14ac:dyDescent="0.2">
      <c r="A939" s="9">
        <f t="shared" si="126"/>
        <v>5.5960165628061205</v>
      </c>
      <c r="B939">
        <f t="shared" si="125"/>
        <v>-206.0925847843817</v>
      </c>
      <c r="C939">
        <f t="shared" si="127"/>
        <v>-2.5757682806770732</v>
      </c>
      <c r="D939">
        <f t="shared" si="128"/>
        <v>0.42473746174022314</v>
      </c>
      <c r="E939" t="b">
        <f t="shared" si="129"/>
        <v>0</v>
      </c>
      <c r="F939" t="b">
        <f t="shared" si="130"/>
        <v>0</v>
      </c>
      <c r="G939" t="b">
        <f t="shared" si="131"/>
        <v>0</v>
      </c>
      <c r="H939" s="5">
        <f t="shared" si="132"/>
        <v>-2.0609060834701656E-3</v>
      </c>
      <c r="M939" s="6"/>
    </row>
    <row r="940" spans="1:13" x14ac:dyDescent="0.2">
      <c r="A940" s="9">
        <f t="shared" si="126"/>
        <v>5.6021525458793731</v>
      </c>
      <c r="B940">
        <f t="shared" si="125"/>
        <v>-204.54764708387492</v>
      </c>
      <c r="C940">
        <f t="shared" si="127"/>
        <v>-2.5564594757108448</v>
      </c>
      <c r="D940">
        <f t="shared" si="128"/>
        <v>0.41839338682519556</v>
      </c>
      <c r="E940" t="b">
        <f t="shared" si="129"/>
        <v>0</v>
      </c>
      <c r="F940" t="b">
        <f t="shared" si="130"/>
        <v>0</v>
      </c>
      <c r="G940" t="b">
        <f t="shared" si="131"/>
        <v>0</v>
      </c>
      <c r="H940" s="5">
        <f t="shared" si="132"/>
        <v>-2.0454568546253334E-3</v>
      </c>
      <c r="M940" s="6"/>
    </row>
    <row r="941" spans="1:13" x14ac:dyDescent="0.2">
      <c r="A941" s="9">
        <f t="shared" si="126"/>
        <v>5.6082885289526256</v>
      </c>
      <c r="B941">
        <f t="shared" si="125"/>
        <v>-202.99500812965226</v>
      </c>
      <c r="C941">
        <f t="shared" si="127"/>
        <v>-2.5370544196103815</v>
      </c>
      <c r="D941">
        <f t="shared" si="128"/>
        <v>0.41206578148788503</v>
      </c>
      <c r="E941" t="b">
        <f t="shared" si="129"/>
        <v>0</v>
      </c>
      <c r="F941" t="b">
        <f t="shared" si="130"/>
        <v>0</v>
      </c>
      <c r="G941" t="b">
        <f t="shared" si="131"/>
        <v>0</v>
      </c>
      <c r="H941" s="5">
        <f t="shared" si="132"/>
        <v>-2.0299306139818962E-3</v>
      </c>
      <c r="M941" s="6"/>
    </row>
    <row r="942" spans="1:13" x14ac:dyDescent="0.2">
      <c r="A942" s="9">
        <f t="shared" si="126"/>
        <v>5.6144245120258782</v>
      </c>
      <c r="B942">
        <f t="shared" si="125"/>
        <v>-201.43472637883463</v>
      </c>
      <c r="C942">
        <f t="shared" si="127"/>
        <v>-2.5175538429793494</v>
      </c>
      <c r="D942">
        <f t="shared" si="128"/>
        <v>0.4057555986609927</v>
      </c>
      <c r="E942" t="b">
        <f t="shared" si="129"/>
        <v>0</v>
      </c>
      <c r="F942" t="b">
        <f t="shared" si="130"/>
        <v>0</v>
      </c>
      <c r="G942" t="b">
        <f t="shared" si="131"/>
        <v>0</v>
      </c>
      <c r="H942" s="5">
        <f t="shared" si="132"/>
        <v>-2.0143279461054572E-3</v>
      </c>
      <c r="M942" s="6"/>
    </row>
    <row r="943" spans="1:13" x14ac:dyDescent="0.2">
      <c r="A943" s="9">
        <f t="shared" si="126"/>
        <v>5.6205604950991308</v>
      </c>
      <c r="B943">
        <f t="shared" si="125"/>
        <v>-199.86686057629535</v>
      </c>
      <c r="C943">
        <f t="shared" si="127"/>
        <v>-2.4979584800177754</v>
      </c>
      <c r="D943">
        <f t="shared" si="128"/>
        <v>0.39946378865340182</v>
      </c>
      <c r="E943" t="b">
        <f t="shared" si="129"/>
        <v>0</v>
      </c>
      <c r="F943" t="b">
        <f t="shared" si="130"/>
        <v>0</v>
      </c>
      <c r="G943" t="b">
        <f t="shared" si="131"/>
        <v>0</v>
      </c>
      <c r="H943" s="5">
        <f t="shared" si="132"/>
        <v>-1.9986494384391161E-3</v>
      </c>
      <c r="M943" s="6"/>
    </row>
    <row r="944" spans="1:13" x14ac:dyDescent="0.2">
      <c r="A944" s="9">
        <f t="shared" si="126"/>
        <v>5.6266964781723834</v>
      </c>
      <c r="B944">
        <f t="shared" si="125"/>
        <v>-198.29146975244873</v>
      </c>
      <c r="C944">
        <f t="shared" si="127"/>
        <v>-2.4782690684944098</v>
      </c>
      <c r="D944">
        <f t="shared" si="128"/>
        <v>0.3931912990070629</v>
      </c>
      <c r="E944" t="b">
        <f t="shared" si="129"/>
        <v>0</v>
      </c>
      <c r="F944" t="b">
        <f t="shared" si="130"/>
        <v>0</v>
      </c>
      <c r="G944" t="b">
        <f t="shared" si="131"/>
        <v>0</v>
      </c>
      <c r="H944" s="5">
        <f t="shared" si="132"/>
        <v>-1.9828956812813544E-3</v>
      </c>
      <c r="M944" s="6"/>
    </row>
    <row r="945" spans="1:13" x14ac:dyDescent="0.2">
      <c r="A945" s="9">
        <f t="shared" si="126"/>
        <v>5.632832461245636</v>
      </c>
      <c r="B945">
        <f t="shared" si="125"/>
        <v>-196.70861322102726</v>
      </c>
      <c r="C945">
        <f t="shared" si="127"/>
        <v>-2.4584863497189451</v>
      </c>
      <c r="D945">
        <f t="shared" si="128"/>
        <v>0.38693907435429392</v>
      </c>
      <c r="E945" t="b">
        <f t="shared" si="129"/>
        <v>0</v>
      </c>
      <c r="F945" t="b">
        <f t="shared" si="130"/>
        <v>0</v>
      </c>
      <c r="G945" t="b">
        <f t="shared" si="131"/>
        <v>0</v>
      </c>
      <c r="H945" s="5">
        <f t="shared" si="132"/>
        <v>-1.9670672677638088E-3</v>
      </c>
      <c r="M945" s="6"/>
    </row>
    <row r="946" spans="1:13" x14ac:dyDescent="0.2">
      <c r="A946" s="9">
        <f t="shared" si="126"/>
        <v>5.6389684443188886</v>
      </c>
      <c r="B946">
        <f t="shared" si="125"/>
        <v>-195.11835057684871</v>
      </c>
      <c r="C946">
        <f t="shared" si="127"/>
        <v>-2.4386110685141107</v>
      </c>
      <c r="D946">
        <f t="shared" si="128"/>
        <v>0.38070805627552035</v>
      </c>
      <c r="E946" t="b">
        <f t="shared" si="129"/>
        <v>0</v>
      </c>
      <c r="F946" t="b">
        <f t="shared" si="130"/>
        <v>0</v>
      </c>
      <c r="G946" t="b">
        <f t="shared" si="131"/>
        <v>0</v>
      </c>
      <c r="H946" s="5">
        <f t="shared" si="132"/>
        <v>-1.9511647938289425E-3</v>
      </c>
      <c r="M946" s="6"/>
    </row>
    <row r="947" spans="1:13" x14ac:dyDescent="0.2">
      <c r="A947" s="9">
        <f t="shared" si="126"/>
        <v>5.6451044273921411</v>
      </c>
      <c r="B947">
        <f t="shared" si="125"/>
        <v>-193.52074169357221</v>
      </c>
      <c r="C947">
        <f t="shared" si="127"/>
        <v>-2.418643973187625</v>
      </c>
      <c r="D947">
        <f t="shared" si="128"/>
        <v>0.3744991831574726</v>
      </c>
      <c r="E947" t="b">
        <f t="shared" si="129"/>
        <v>0</v>
      </c>
      <c r="F947" t="b">
        <f t="shared" si="130"/>
        <v>0</v>
      </c>
      <c r="G947" t="b">
        <f t="shared" si="131"/>
        <v>0</v>
      </c>
      <c r="H947" s="5">
        <f t="shared" si="132"/>
        <v>-1.9351888582076037E-3</v>
      </c>
      <c r="M947" s="6"/>
    </row>
    <row r="948" spans="1:13" x14ac:dyDescent="0.2">
      <c r="A948" s="9">
        <f t="shared" si="126"/>
        <v>5.6512404104653937</v>
      </c>
      <c r="B948">
        <f t="shared" si="125"/>
        <v>-191.91584672144401</v>
      </c>
      <c r="C948">
        <f t="shared" si="127"/>
        <v>-2.3985858155040249</v>
      </c>
      <c r="D948">
        <f t="shared" si="128"/>
        <v>0.36831339005186681</v>
      </c>
      <c r="E948" t="b">
        <f t="shared" si="129"/>
        <v>0</v>
      </c>
      <c r="F948" t="b">
        <f t="shared" si="130"/>
        <v>0</v>
      </c>
      <c r="G948" t="b">
        <f t="shared" si="131"/>
        <v>0</v>
      </c>
      <c r="H948" s="5">
        <f t="shared" si="132"/>
        <v>-1.9191400623964877E-3</v>
      </c>
      <c r="M948" s="6"/>
    </row>
    <row r="949" spans="1:13" x14ac:dyDescent="0.2">
      <c r="A949" s="9">
        <f t="shared" si="126"/>
        <v>5.6573763935386463</v>
      </c>
      <c r="B949">
        <f t="shared" si="125"/>
        <v>-190.30372608503288</v>
      </c>
      <c r="C949">
        <f t="shared" si="127"/>
        <v>-2.378437350656359</v>
      </c>
      <c r="D949">
        <f t="shared" si="128"/>
        <v>0.36215160853458594</v>
      </c>
      <c r="E949" t="b">
        <f t="shared" si="129"/>
        <v>0</v>
      </c>
      <c r="F949" t="b">
        <f t="shared" si="130"/>
        <v>0</v>
      </c>
      <c r="G949" t="b">
        <f t="shared" si="131"/>
        <v>0</v>
      </c>
      <c r="H949" s="5">
        <f t="shared" si="132"/>
        <v>-1.9030190106354868E-3</v>
      </c>
      <c r="M949" s="6"/>
    </row>
    <row r="950" spans="1:13" x14ac:dyDescent="0.2">
      <c r="A950" s="9">
        <f t="shared" si="126"/>
        <v>5.6635123766118989</v>
      </c>
      <c r="B950">
        <f t="shared" si="125"/>
        <v>-188.68444048095512</v>
      </c>
      <c r="C950">
        <f t="shared" si="127"/>
        <v>-2.3581993372377577</v>
      </c>
      <c r="D950">
        <f t="shared" si="128"/>
        <v>0.35601476656538572</v>
      </c>
      <c r="E950" t="b">
        <f t="shared" si="129"/>
        <v>0</v>
      </c>
      <c r="F950" t="b">
        <f t="shared" si="130"/>
        <v>0</v>
      </c>
      <c r="G950" t="b">
        <f t="shared" si="131"/>
        <v>0</v>
      </c>
      <c r="H950" s="5">
        <f t="shared" si="132"/>
        <v>-1.8868263098849431E-3</v>
      </c>
      <c r="M950" s="6"/>
    </row>
    <row r="951" spans="1:13" x14ac:dyDescent="0.2">
      <c r="A951" s="9">
        <f t="shared" si="126"/>
        <v>5.6696483596851515</v>
      </c>
      <c r="B951">
        <f t="shared" si="125"/>
        <v>-187.05805087558917</v>
      </c>
      <c r="C951">
        <f t="shared" si="127"/>
        <v>-2.3378725372128693</v>
      </c>
      <c r="D951">
        <f t="shared" si="128"/>
        <v>0.34990378834814401</v>
      </c>
      <c r="E951" t="b">
        <f t="shared" si="129"/>
        <v>0</v>
      </c>
      <c r="F951" t="b">
        <f t="shared" si="130"/>
        <v>0</v>
      </c>
      <c r="G951" t="b">
        <f t="shared" si="131"/>
        <v>0</v>
      </c>
      <c r="H951" s="5">
        <f t="shared" si="132"/>
        <v>-1.8705625698027947E-3</v>
      </c>
      <c r="M951" s="6"/>
    </row>
    <row r="952" spans="1:13" x14ac:dyDescent="0.2">
      <c r="A952" s="9">
        <f t="shared" si="126"/>
        <v>5.675784342758404</v>
      </c>
      <c r="B952">
        <f t="shared" si="125"/>
        <v>-185.4246185027805</v>
      </c>
      <c r="C952">
        <f t="shared" si="127"/>
        <v>-2.3174577158891743</v>
      </c>
      <c r="D952">
        <f t="shared" si="128"/>
        <v>0.34381959419167712</v>
      </c>
      <c r="E952" t="b">
        <f t="shared" si="129"/>
        <v>0</v>
      </c>
      <c r="F952" t="b">
        <f t="shared" si="130"/>
        <v>0</v>
      </c>
      <c r="G952" t="b">
        <f t="shared" si="131"/>
        <v>0</v>
      </c>
      <c r="H952" s="5">
        <f t="shared" si="132"/>
        <v>-1.8542284027216237E-3</v>
      </c>
      <c r="M952" s="6"/>
    </row>
    <row r="953" spans="1:13" x14ac:dyDescent="0.2">
      <c r="A953" s="9">
        <f t="shared" si="126"/>
        <v>5.6819203258316566</v>
      </c>
      <c r="B953">
        <f t="shared" si="125"/>
        <v>-183.78420486153578</v>
      </c>
      <c r="C953">
        <f t="shared" si="127"/>
        <v>-2.2969556418881676</v>
      </c>
      <c r="D953">
        <f t="shared" si="128"/>
        <v>0.33776310037114105</v>
      </c>
      <c r="E953" t="b">
        <f t="shared" si="129"/>
        <v>0</v>
      </c>
      <c r="F953" t="b">
        <f t="shared" si="130"/>
        <v>0</v>
      </c>
      <c r="G953" t="b">
        <f t="shared" si="131"/>
        <v>0</v>
      </c>
      <c r="H953" s="5">
        <f t="shared" si="132"/>
        <v>-1.8378244236255993E-3</v>
      </c>
      <c r="M953" s="6"/>
    </row>
    <row r="954" spans="1:13" x14ac:dyDescent="0.2">
      <c r="A954" s="9">
        <f t="shared" si="126"/>
        <v>5.6880563089049092</v>
      </c>
      <c r="B954">
        <f t="shared" si="125"/>
        <v>-182.13687171370779</v>
      </c>
      <c r="C954">
        <f t="shared" si="127"/>
        <v>-2.2763670871164248</v>
      </c>
      <c r="D954">
        <f t="shared" si="128"/>
        <v>0.33173521899004205</v>
      </c>
      <c r="E954" t="b">
        <f t="shared" si="129"/>
        <v>0</v>
      </c>
      <c r="F954" t="b">
        <f t="shared" si="130"/>
        <v>0</v>
      </c>
      <c r="G954" t="b">
        <f t="shared" si="131"/>
        <v>0</v>
      </c>
      <c r="H954" s="5">
        <f t="shared" si="132"/>
        <v>-1.8213512501273257E-3</v>
      </c>
      <c r="M954" s="6"/>
    </row>
    <row r="955" spans="1:13" x14ac:dyDescent="0.2">
      <c r="A955" s="9">
        <f t="shared" si="126"/>
        <v>5.6941922919781618</v>
      </c>
      <c r="B955">
        <f t="shared" si="125"/>
        <v>-180.48268108166977</v>
      </c>
      <c r="C955">
        <f t="shared" si="127"/>
        <v>-2.2556928267365355</v>
      </c>
      <c r="D955">
        <f t="shared" si="128"/>
        <v>0.32573685784287354</v>
      </c>
      <c r="E955" t="b">
        <f t="shared" si="129"/>
        <v>0</v>
      </c>
      <c r="F955" t="b">
        <f t="shared" si="130"/>
        <v>0</v>
      </c>
      <c r="G955" t="b">
        <f t="shared" si="131"/>
        <v>0</v>
      </c>
      <c r="H955" s="5">
        <f t="shared" si="132"/>
        <v>-1.8048095024445873E-3</v>
      </c>
      <c r="M955" s="6"/>
    </row>
    <row r="956" spans="1:13" x14ac:dyDescent="0.2">
      <c r="A956" s="9">
        <f t="shared" si="126"/>
        <v>5.7003282750514144</v>
      </c>
      <c r="B956">
        <f t="shared" si="125"/>
        <v>-178.82169524598046</v>
      </c>
      <c r="C956">
        <f t="shared" si="127"/>
        <v>-2.2349336391379206</v>
      </c>
      <c r="D956">
        <f t="shared" si="128"/>
        <v>0.31976892027840409</v>
      </c>
      <c r="E956" t="b">
        <f t="shared" si="129"/>
        <v>0</v>
      </c>
      <c r="F956" t="b">
        <f t="shared" si="130"/>
        <v>0</v>
      </c>
      <c r="G956" t="b">
        <f t="shared" si="131"/>
        <v>0</v>
      </c>
      <c r="H956" s="5">
        <f t="shared" si="132"/>
        <v>-1.788199803377E-3</v>
      </c>
      <c r="M956" s="6"/>
    </row>
    <row r="957" spans="1:13" x14ac:dyDescent="0.2">
      <c r="A957" s="9">
        <f t="shared" si="126"/>
        <v>5.706464258124667</v>
      </c>
      <c r="B957">
        <f t="shared" si="125"/>
        <v>-177.15397674303924</v>
      </c>
      <c r="C957">
        <f t="shared" si="127"/>
        <v>-2.2140903059075261</v>
      </c>
      <c r="D957">
        <f t="shared" si="128"/>
        <v>0.31383230506363274</v>
      </c>
      <c r="E957" t="b">
        <f t="shared" si="129"/>
        <v>0</v>
      </c>
      <c r="F957" t="b">
        <f t="shared" si="130"/>
        <v>0</v>
      </c>
      <c r="G957" t="b">
        <f t="shared" si="131"/>
        <v>0</v>
      </c>
      <c r="H957" s="5">
        <f t="shared" si="132"/>
        <v>-1.771522778282559E-3</v>
      </c>
      <c r="M957" s="6"/>
    </row>
    <row r="958" spans="1:13" x14ac:dyDescent="0.2">
      <c r="A958" s="9">
        <f t="shared" si="126"/>
        <v>5.7126002411979195</v>
      </c>
      <c r="B958">
        <f t="shared" si="125"/>
        <v>-175.4795883627315</v>
      </c>
      <c r="C958">
        <f t="shared" si="127"/>
        <v>-2.1931636118003941</v>
      </c>
      <c r="D958">
        <f t="shared" si="128"/>
        <v>0.30792790624843597</v>
      </c>
      <c r="E958" t="b">
        <f t="shared" si="129"/>
        <v>0</v>
      </c>
      <c r="F958" t="b">
        <f t="shared" si="130"/>
        <v>0</v>
      </c>
      <c r="G958" t="b">
        <f t="shared" si="131"/>
        <v>0</v>
      </c>
      <c r="H958" s="5">
        <f t="shared" si="132"/>
        <v>-1.7547790550540973E-3</v>
      </c>
      <c r="M958" s="6"/>
    </row>
    <row r="959" spans="1:13" x14ac:dyDescent="0.2">
      <c r="A959" s="9">
        <f t="shared" si="126"/>
        <v>5.7187362242711721</v>
      </c>
      <c r="B959">
        <f t="shared" si="125"/>
        <v>-173.7985931460646</v>
      </c>
      <c r="C959">
        <f t="shared" si="127"/>
        <v>-2.1721543447101177</v>
      </c>
      <c r="D959">
        <f t="shared" si="128"/>
        <v>0.3020566130309239</v>
      </c>
      <c r="E959" t="b">
        <f t="shared" si="129"/>
        <v>0</v>
      </c>
      <c r="F959" t="b">
        <f t="shared" si="130"/>
        <v>0</v>
      </c>
      <c r="G959" t="b">
        <f t="shared" si="131"/>
        <v>0</v>
      </c>
      <c r="H959" s="5">
        <f t="shared" si="132"/>
        <v>-1.7379692640956427E-3</v>
      </c>
      <c r="M959" s="6"/>
    </row>
    <row r="960" spans="1:13" x14ac:dyDescent="0.2">
      <c r="A960" s="9">
        <f t="shared" si="126"/>
        <v>5.7248722073444247</v>
      </c>
      <c r="B960">
        <f t="shared" si="125"/>
        <v>-172.11105438279452</v>
      </c>
      <c r="C960">
        <f t="shared" si="127"/>
        <v>-2.1510632956391786</v>
      </c>
      <c r="D960">
        <f t="shared" si="128"/>
        <v>0.29621930962352844</v>
      </c>
      <c r="E960" t="b">
        <f t="shared" si="129"/>
        <v>0</v>
      </c>
      <c r="F960" t="b">
        <f t="shared" si="130"/>
        <v>0</v>
      </c>
      <c r="G960" t="b">
        <f t="shared" si="131"/>
        <v>0</v>
      </c>
      <c r="H960" s="5">
        <f t="shared" si="132"/>
        <v>-1.721094038298685E-3</v>
      </c>
      <c r="M960" s="6"/>
    </row>
    <row r="961" spans="1:13" x14ac:dyDescent="0.2">
      <c r="A961" s="9">
        <f t="shared" si="126"/>
        <v>5.7310081904176773</v>
      </c>
      <c r="B961">
        <f t="shared" si="125"/>
        <v>-170.41703560904276</v>
      </c>
      <c r="C961">
        <f t="shared" si="127"/>
        <v>-2.1298912586691614</v>
      </c>
      <c r="D961">
        <f t="shared" si="128"/>
        <v>0.29041687511984071</v>
      </c>
      <c r="E961" t="b">
        <f t="shared" si="129"/>
        <v>0</v>
      </c>
      <c r="F961" t="b">
        <f t="shared" si="130"/>
        <v>0</v>
      </c>
      <c r="G961" t="b">
        <f t="shared" si="131"/>
        <v>0</v>
      </c>
      <c r="H961" s="5">
        <f t="shared" si="132"/>
        <v>-1.7041540130183469E-3</v>
      </c>
      <c r="M961" s="6"/>
    </row>
    <row r="962" spans="1:13" x14ac:dyDescent="0.2">
      <c r="A962" s="9">
        <f t="shared" si="126"/>
        <v>5.7371441734909299</v>
      </c>
      <c r="B962">
        <f t="shared" si="125"/>
        <v>-168.71660060490444</v>
      </c>
      <c r="C962">
        <f t="shared" si="127"/>
        <v>-2.108639030930862</v>
      </c>
      <c r="D962">
        <f t="shared" si="128"/>
        <v>0.2846501833622212</v>
      </c>
      <c r="E962" t="b">
        <f t="shared" si="129"/>
        <v>0</v>
      </c>
      <c r="F962" t="b">
        <f t="shared" si="130"/>
        <v>0</v>
      </c>
      <c r="G962" t="b">
        <f t="shared" si="131"/>
        <v>0</v>
      </c>
      <c r="H962" s="5">
        <f t="shared" si="132"/>
        <v>-1.6871498260494625E-3</v>
      </c>
      <c r="M962" s="6"/>
    </row>
    <row r="963" spans="1:13" x14ac:dyDescent="0.2">
      <c r="A963" s="9">
        <f t="shared" si="126"/>
        <v>5.7432801565641824</v>
      </c>
      <c r="B963">
        <f t="shared" si="125"/>
        <v>-167.00981339204677</v>
      </c>
      <c r="C963">
        <f t="shared" si="127"/>
        <v>-2.0873074125742699</v>
      </c>
      <c r="D963">
        <f t="shared" si="128"/>
        <v>0.27892010281019858</v>
      </c>
      <c r="E963" t="b">
        <f t="shared" si="129"/>
        <v>0</v>
      </c>
      <c r="F963" t="b">
        <f t="shared" si="130"/>
        <v>0</v>
      </c>
      <c r="G963" t="b">
        <f t="shared" si="131"/>
        <v>0</v>
      </c>
      <c r="H963" s="5">
        <f t="shared" si="132"/>
        <v>-1.6700821176025642E-3</v>
      </c>
      <c r="M963" s="6"/>
    </row>
    <row r="964" spans="1:13" x14ac:dyDescent="0.2">
      <c r="A964" s="9">
        <f t="shared" si="126"/>
        <v>5.749416139637435</v>
      </c>
      <c r="B964">
        <f t="shared" si="125"/>
        <v>-165.29673823129872</v>
      </c>
      <c r="C964">
        <f t="shared" si="127"/>
        <v>-2.0658972067384465</v>
      </c>
      <c r="D964">
        <f t="shared" si="128"/>
        <v>0.27322749640968136</v>
      </c>
      <c r="E964" t="b">
        <f t="shared" si="129"/>
        <v>0</v>
      </c>
      <c r="F964" t="b">
        <f t="shared" si="130"/>
        <v>0</v>
      </c>
      <c r="G964" t="b">
        <f t="shared" si="131"/>
        <v>0</v>
      </c>
      <c r="H964" s="5">
        <f t="shared" si="132"/>
        <v>-1.6529515302797797E-3</v>
      </c>
      <c r="M964" s="6"/>
    </row>
    <row r="965" spans="1:13" x14ac:dyDescent="0.2">
      <c r="A965" s="9">
        <f t="shared" si="126"/>
        <v>5.7555521227106876</v>
      </c>
      <c r="B965">
        <f t="shared" si="125"/>
        <v>-163.57743962023159</v>
      </c>
      <c r="C965">
        <f t="shared" si="127"/>
        <v>-2.0444092195212833</v>
      </c>
      <c r="D965">
        <f t="shared" si="128"/>
        <v>0.26757322146299833</v>
      </c>
      <c r="E965" t="b">
        <f t="shared" si="129"/>
        <v>0</v>
      </c>
      <c r="F965" t="b">
        <f t="shared" si="130"/>
        <v>0</v>
      </c>
      <c r="G965" t="b">
        <f t="shared" si="131"/>
        <v>0</v>
      </c>
      <c r="H965" s="5">
        <f t="shared" si="132"/>
        <v>-1.6357587090506357E-3</v>
      </c>
      <c r="M965" s="6"/>
    </row>
    <row r="966" spans="1:13" x14ac:dyDescent="0.2">
      <c r="A966" s="9">
        <f t="shared" si="126"/>
        <v>5.7616881057839402</v>
      </c>
      <c r="B966">
        <f t="shared" si="125"/>
        <v>-161.85198229073055</v>
      </c>
      <c r="C966">
        <f t="shared" si="127"/>
        <v>-2.0228442599491556</v>
      </c>
      <c r="D966">
        <f t="shared" si="128"/>
        <v>0.26195812949978936</v>
      </c>
      <c r="E966" t="b">
        <f t="shared" si="129"/>
        <v>0</v>
      </c>
      <c r="F966" t="b">
        <f t="shared" si="130"/>
        <v>0</v>
      </c>
      <c r="G966" t="b">
        <f t="shared" si="131"/>
        <v>0</v>
      </c>
      <c r="H966" s="5">
        <f t="shared" si="132"/>
        <v>-1.6185043012277769E-3</v>
      </c>
      <c r="M966" s="6"/>
    </row>
    <row r="967" spans="1:13" x14ac:dyDescent="0.2">
      <c r="A967" s="9">
        <f t="shared" si="126"/>
        <v>5.7678240888571928</v>
      </c>
      <c r="B967">
        <f t="shared" si="125"/>
        <v>-160.12043120655773</v>
      </c>
      <c r="C967">
        <f t="shared" si="127"/>
        <v>-2.0012031399464605</v>
      </c>
      <c r="D967">
        <f t="shared" si="128"/>
        <v>0.25638306614876627</v>
      </c>
      <c r="E967" t="b">
        <f t="shared" si="129"/>
        <v>0</v>
      </c>
      <c r="F967" t="b">
        <f t="shared" si="130"/>
        <v>0</v>
      </c>
      <c r="G967" t="b">
        <f t="shared" si="131"/>
        <v>0</v>
      </c>
      <c r="H967" s="5">
        <f t="shared" si="132"/>
        <v>-1.6011889564425937E-3</v>
      </c>
      <c r="M967" s="6"/>
    </row>
    <row r="968" spans="1:13" x14ac:dyDescent="0.2">
      <c r="A968" s="9">
        <f t="shared" si="126"/>
        <v>5.7739600719304454</v>
      </c>
      <c r="B968">
        <f t="shared" si="125"/>
        <v>-158.38285156090598</v>
      </c>
      <c r="C968">
        <f t="shared" si="127"/>
        <v>-1.9794866743050479</v>
      </c>
      <c r="D968">
        <f t="shared" si="128"/>
        <v>0.25084887101036102</v>
      </c>
      <c r="E968" t="b">
        <f t="shared" si="129"/>
        <v>0</v>
      </c>
      <c r="F968" t="b">
        <f t="shared" si="130"/>
        <v>0</v>
      </c>
      <c r="G968" t="b">
        <f t="shared" si="131"/>
        <v>0</v>
      </c>
      <c r="H968" s="5">
        <f t="shared" si="132"/>
        <v>-1.5838133266207631E-3</v>
      </c>
      <c r="M968" s="6"/>
    </row>
    <row r="969" spans="1:13" x14ac:dyDescent="0.2">
      <c r="A969" s="9">
        <f t="shared" si="126"/>
        <v>5.7800960550036979</v>
      </c>
      <c r="B969">
        <f t="shared" si="125"/>
        <v>-156.63930877394466</v>
      </c>
      <c r="C969">
        <f t="shared" si="127"/>
        <v>-1.9576956806535453</v>
      </c>
      <c r="D969">
        <f t="shared" si="128"/>
        <v>0.24535637753028319</v>
      </c>
      <c r="E969" t="b">
        <f t="shared" si="129"/>
        <v>0</v>
      </c>
      <c r="F969" t="b">
        <f t="shared" si="130"/>
        <v>0</v>
      </c>
      <c r="G969" t="b">
        <f t="shared" si="131"/>
        <v>0</v>
      </c>
      <c r="H969" s="5">
        <f t="shared" si="132"/>
        <v>-1.5663780659577048E-3</v>
      </c>
      <c r="M969" s="6"/>
    </row>
    <row r="970" spans="1:13" x14ac:dyDescent="0.2">
      <c r="A970" s="9">
        <f t="shared" si="126"/>
        <v>5.7862320380769505</v>
      </c>
      <c r="B970">
        <f t="shared" si="125"/>
        <v>-154.88986849035632</v>
      </c>
      <c r="C970">
        <f t="shared" si="127"/>
        <v>-1.9358309794265702</v>
      </c>
      <c r="D970">
        <f t="shared" si="128"/>
        <v>0.23990641287400308</v>
      </c>
      <c r="E970" t="b">
        <f t="shared" si="129"/>
        <v>0</v>
      </c>
      <c r="F970" t="b">
        <f t="shared" si="130"/>
        <v>0</v>
      </c>
      <c r="G970" t="b">
        <f t="shared" si="131"/>
        <v>0</v>
      </c>
      <c r="H970" s="5">
        <f t="shared" si="132"/>
        <v>-1.5488838308939492E-3</v>
      </c>
      <c r="M970" s="6"/>
    </row>
    <row r="971" spans="1:13" x14ac:dyDescent="0.2">
      <c r="A971" s="9">
        <f t="shared" si="126"/>
        <v>5.7923680211502031</v>
      </c>
      <c r="B971">
        <f t="shared" si="125"/>
        <v>-153.13459657686533</v>
      </c>
      <c r="C971">
        <f t="shared" si="127"/>
        <v>-1.9138933938338447</v>
      </c>
      <c r="D971">
        <f t="shared" si="128"/>
        <v>0.23449979780218178</v>
      </c>
      <c r="E971" t="b">
        <f t="shared" si="129"/>
        <v>0</v>
      </c>
      <c r="F971" t="b">
        <f t="shared" si="130"/>
        <v>0</v>
      </c>
      <c r="G971" t="b">
        <f t="shared" si="131"/>
        <v>0</v>
      </c>
      <c r="H971" s="5">
        <f t="shared" si="132"/>
        <v>-1.5313312800904234E-3</v>
      </c>
      <c r="M971" s="6"/>
    </row>
    <row r="972" spans="1:13" x14ac:dyDescent="0.2">
      <c r="A972" s="9">
        <f t="shared" si="126"/>
        <v>5.7985040042234557</v>
      </c>
      <c r="B972">
        <f t="shared" si="125"/>
        <v>-151.37355911975789</v>
      </c>
      <c r="C972">
        <f t="shared" si="127"/>
        <v>-1.8918837498291985</v>
      </c>
      <c r="D972">
        <f t="shared" si="128"/>
        <v>0.22913734654706441</v>
      </c>
      <c r="E972" t="b">
        <f t="shared" si="129"/>
        <v>0</v>
      </c>
      <c r="F972" t="b">
        <f t="shared" si="130"/>
        <v>0</v>
      </c>
      <c r="G972" t="b">
        <f t="shared" si="131"/>
        <v>0</v>
      </c>
      <c r="H972" s="5">
        <f t="shared" si="132"/>
        <v>-1.5137210744036505E-3</v>
      </c>
      <c r="M972" s="6"/>
    </row>
    <row r="973" spans="1:13" x14ac:dyDescent="0.2">
      <c r="A973" s="9">
        <f t="shared" si="126"/>
        <v>5.8046399872967083</v>
      </c>
      <c r="B973">
        <f t="shared" si="125"/>
        <v>-149.60682242239386</v>
      </c>
      <c r="C973">
        <f t="shared" si="127"/>
        <v>-1.8698028760794736</v>
      </c>
      <c r="D973">
        <f t="shared" si="128"/>
        <v>0.22381986668985834</v>
      </c>
      <c r="E973" t="b">
        <f t="shared" si="129"/>
        <v>0</v>
      </c>
      <c r="F973" t="b">
        <f t="shared" si="130"/>
        <v>0</v>
      </c>
      <c r="G973" t="b">
        <f t="shared" si="131"/>
        <v>0</v>
      </c>
      <c r="H973" s="5">
        <f t="shared" si="132"/>
        <v>-1.4960538768608719E-3</v>
      </c>
      <c r="M973" s="6"/>
    </row>
    <row r="974" spans="1:13" x14ac:dyDescent="0.2">
      <c r="A974" s="9">
        <f t="shared" si="126"/>
        <v>5.8107759703699609</v>
      </c>
      <c r="B974">
        <f t="shared" si="125"/>
        <v>-147.83445300271052</v>
      </c>
      <c r="C974">
        <f t="shared" si="127"/>
        <v>-1.8476516039333233</v>
      </c>
      <c r="D974">
        <f t="shared" si="128"/>
        <v>0.21854815903911137</v>
      </c>
      <c r="E974" t="b">
        <f t="shared" si="129"/>
        <v>0</v>
      </c>
      <c r="F974" t="b">
        <f t="shared" si="130"/>
        <v>0</v>
      </c>
      <c r="G974" t="b">
        <f t="shared" si="131"/>
        <v>0</v>
      </c>
      <c r="H974" s="5">
        <f t="shared" si="132"/>
        <v>-1.4783303526350812E-3</v>
      </c>
      <c r="M974" s="6"/>
    </row>
    <row r="975" spans="1:13" x14ac:dyDescent="0.2">
      <c r="A975" s="9">
        <f t="shared" si="126"/>
        <v>5.8169119534432134</v>
      </c>
      <c r="B975">
        <f t="shared" si="125"/>
        <v>-146.0565175907181</v>
      </c>
      <c r="C975">
        <f t="shared" si="127"/>
        <v>-1.8254307673899131</v>
      </c>
      <c r="D975">
        <f t="shared" si="128"/>
        <v>0.21332301751011068</v>
      </c>
      <c r="E975" t="b">
        <f t="shared" si="129"/>
        <v>0</v>
      </c>
      <c r="F975" t="b">
        <f t="shared" si="130"/>
        <v>0</v>
      </c>
      <c r="G975" t="b">
        <f t="shared" si="131"/>
        <v>0</v>
      </c>
      <c r="H975" s="5">
        <f t="shared" si="132"/>
        <v>-1.4605511690199806E-3</v>
      </c>
      <c r="M975" s="6"/>
    </row>
    <row r="976" spans="1:13" x14ac:dyDescent="0.2">
      <c r="A976" s="9">
        <f t="shared" si="126"/>
        <v>5.823047936516466</v>
      </c>
      <c r="B976">
        <f t="shared" si="125"/>
        <v>-144.27308312598731</v>
      </c>
      <c r="C976">
        <f t="shared" si="127"/>
        <v>-1.80314120306752</v>
      </c>
      <c r="D976">
        <f t="shared" si="128"/>
        <v>0.20814522900531973</v>
      </c>
      <c r="E976" t="b">
        <f t="shared" si="129"/>
        <v>0</v>
      </c>
      <c r="F976" t="b">
        <f t="shared" si="130"/>
        <v>0</v>
      </c>
      <c r="G976" t="b">
        <f t="shared" si="131"/>
        <v>0</v>
      </c>
      <c r="H976" s="5">
        <f t="shared" si="132"/>
        <v>-1.4427169954048581E-3</v>
      </c>
      <c r="M976" s="6"/>
    </row>
    <row r="977" spans="1:13" x14ac:dyDescent="0.2">
      <c r="A977" s="9">
        <f t="shared" si="126"/>
        <v>5.8291839195897186</v>
      </c>
      <c r="B977">
        <f t="shared" si="125"/>
        <v>-142.48421675512927</v>
      </c>
      <c r="C977">
        <f t="shared" si="127"/>
        <v>-1.7807837501720325</v>
      </c>
      <c r="D977">
        <f t="shared" si="128"/>
        <v>0.20301557329587178</v>
      </c>
      <c r="E977" t="b">
        <f t="shared" si="129"/>
        <v>0</v>
      </c>
      <c r="F977" t="b">
        <f t="shared" si="130"/>
        <v>0</v>
      </c>
      <c r="G977" t="b">
        <f t="shared" si="131"/>
        <v>0</v>
      </c>
      <c r="H977" s="5">
        <f t="shared" si="132"/>
        <v>-1.424828503249385E-3</v>
      </c>
      <c r="M977" s="6"/>
    </row>
    <row r="978" spans="1:13" x14ac:dyDescent="0.2">
      <c r="A978" s="9">
        <f t="shared" si="126"/>
        <v>5.8353199026629712</v>
      </c>
      <c r="B978">
        <f t="shared" si="125"/>
        <v>-140.68998582926719</v>
      </c>
      <c r="C978">
        <f t="shared" si="127"/>
        <v>-1.7583592504653567</v>
      </c>
      <c r="D978">
        <f t="shared" si="128"/>
        <v>0.19793482290413633</v>
      </c>
      <c r="E978" t="b">
        <f t="shared" si="129"/>
        <v>0</v>
      </c>
      <c r="F978" t="b">
        <f t="shared" si="130"/>
        <v>0</v>
      </c>
      <c r="G978" t="b">
        <f t="shared" si="131"/>
        <v>0</v>
      </c>
      <c r="H978" s="5">
        <f t="shared" si="132"/>
        <v>-1.4068863660583349E-3</v>
      </c>
      <c r="M978" s="6"/>
    </row>
    <row r="979" spans="1:13" x14ac:dyDescent="0.2">
      <c r="A979" s="9">
        <f t="shared" si="126"/>
        <v>5.8414558857362238</v>
      </c>
      <c r="B979">
        <f t="shared" si="125"/>
        <v>-138.8904579015007</v>
      </c>
      <c r="C979">
        <f t="shared" si="127"/>
        <v>-1.7358685482337215</v>
      </c>
      <c r="D979">
        <f t="shared" si="128"/>
        <v>0.19290374298737817</v>
      </c>
      <c r="E979" t="b">
        <f t="shared" si="129"/>
        <v>0</v>
      </c>
      <c r="F979" t="b">
        <f t="shared" si="130"/>
        <v>0</v>
      </c>
      <c r="G979" t="b">
        <f t="shared" si="131"/>
        <v>0</v>
      </c>
      <c r="H979" s="5">
        <f t="shared" si="132"/>
        <v>-1.3888912593562259E-3</v>
      </c>
      <c r="M979" s="6"/>
    </row>
    <row r="980" spans="1:13" x14ac:dyDescent="0.2">
      <c r="A980" s="9">
        <f t="shared" si="126"/>
        <v>5.8475918688094763</v>
      </c>
      <c r="B980">
        <f t="shared" si="125"/>
        <v>-137.08570072436245</v>
      </c>
      <c r="C980">
        <f t="shared" si="127"/>
        <v>-1.7133124902558934</v>
      </c>
      <c r="D980">
        <f t="shared" si="128"/>
        <v>0.18792309122252501</v>
      </c>
      <c r="E980" t="b">
        <f t="shared" si="129"/>
        <v>0</v>
      </c>
      <c r="F980" t="b">
        <f t="shared" si="130"/>
        <v>0</v>
      </c>
      <c r="G980" t="b">
        <f t="shared" si="131"/>
        <v>0</v>
      </c>
      <c r="H980" s="5">
        <f t="shared" si="132"/>
        <v>-1.3708438606618867E-3</v>
      </c>
      <c r="M980" s="6"/>
    </row>
    <row r="981" spans="1:13" x14ac:dyDescent="0.2">
      <c r="A981" s="9">
        <f t="shared" si="126"/>
        <v>5.8537278518827289</v>
      </c>
      <c r="B981">
        <f t="shared" si="125"/>
        <v>-135.27578224726722</v>
      </c>
      <c r="C981">
        <f t="shared" si="127"/>
        <v>-1.6906919257712925</v>
      </c>
      <c r="D981">
        <f t="shared" si="128"/>
        <v>0.18299361769206213</v>
      </c>
      <c r="E981" t="b">
        <f t="shared" si="129"/>
        <v>0</v>
      </c>
      <c r="F981" t="b">
        <f t="shared" si="130"/>
        <v>0</v>
      </c>
      <c r="G981" t="b">
        <f t="shared" si="131"/>
        <v>0</v>
      </c>
      <c r="H981" s="5">
        <f t="shared" si="132"/>
        <v>-1.3527448494629487E-3</v>
      </c>
      <c r="M981" s="6"/>
    </row>
    <row r="982" spans="1:13" x14ac:dyDescent="0.2">
      <c r="A982" s="9">
        <f t="shared" si="126"/>
        <v>5.8598638349559815</v>
      </c>
      <c r="B982">
        <f t="shared" si="125"/>
        <v>-133.46077061395368</v>
      </c>
      <c r="C982">
        <f t="shared" si="127"/>
        <v>-1.6680077064480208</v>
      </c>
      <c r="D982">
        <f t="shared" si="128"/>
        <v>0.17811606477107056</v>
      </c>
      <c r="E982" t="b">
        <f t="shared" si="129"/>
        <v>0</v>
      </c>
      <c r="F982" t="b">
        <f t="shared" si="130"/>
        <v>0</v>
      </c>
      <c r="G982" t="b">
        <f t="shared" si="131"/>
        <v>0</v>
      </c>
      <c r="H982" s="5">
        <f t="shared" si="132"/>
        <v>-1.3345949071902634E-3</v>
      </c>
      <c r="M982" s="6"/>
    </row>
    <row r="983" spans="1:13" x14ac:dyDescent="0.2">
      <c r="A983" s="9">
        <f t="shared" si="126"/>
        <v>5.8659998180292341</v>
      </c>
      <c r="B983">
        <f t="shared" si="125"/>
        <v>-131.64073415991862</v>
      </c>
      <c r="C983">
        <f t="shared" si="127"/>
        <v>-1.645260686350795</v>
      </c>
      <c r="D983">
        <f t="shared" si="128"/>
        <v>0.17329116701542571</v>
      </c>
      <c r="E983" t="b">
        <f t="shared" si="129"/>
        <v>0</v>
      </c>
      <c r="F983" t="b">
        <f t="shared" si="130"/>
        <v>0</v>
      </c>
      <c r="G983" t="b">
        <f t="shared" si="131"/>
        <v>0</v>
      </c>
      <c r="H983" s="5">
        <f t="shared" si="132"/>
        <v>-1.3163947171922459E-3</v>
      </c>
      <c r="M983" s="6"/>
    </row>
    <row r="984" spans="1:13" x14ac:dyDescent="0.2">
      <c r="A984" s="9">
        <f t="shared" si="126"/>
        <v>5.8721358011024867</v>
      </c>
      <c r="B984">
        <f t="shared" si="125"/>
        <v>-129.81574140984421</v>
      </c>
      <c r="C984">
        <f t="shared" si="127"/>
        <v>-1.6224517219087926</v>
      </c>
      <c r="D984">
        <f t="shared" si="128"/>
        <v>0.16851965105117375</v>
      </c>
      <c r="E984" t="b">
        <f t="shared" si="129"/>
        <v>0</v>
      </c>
      <c r="F984" t="b">
        <f t="shared" si="130"/>
        <v>0</v>
      </c>
      <c r="G984" t="b">
        <f t="shared" si="131"/>
        <v>0</v>
      </c>
      <c r="H984" s="5">
        <f t="shared" si="132"/>
        <v>-1.2981449647091455E-3</v>
      </c>
      <c r="M984" s="6"/>
    </row>
    <row r="985" spans="1:13" x14ac:dyDescent="0.2">
      <c r="A985" s="9">
        <f t="shared" si="126"/>
        <v>5.8782717841757393</v>
      </c>
      <c r="B985">
        <f t="shared" si="125"/>
        <v>-127.98586107501797</v>
      </c>
      <c r="C985">
        <f t="shared" si="127"/>
        <v>-1.5995816718834055</v>
      </c>
      <c r="D985">
        <f t="shared" si="128"/>
        <v>0.16380223546510261</v>
      </c>
      <c r="E985" t="b">
        <f t="shared" si="129"/>
        <v>0</v>
      </c>
      <c r="F985" t="b">
        <f t="shared" si="130"/>
        <v>0</v>
      </c>
      <c r="G985" t="b">
        <f t="shared" si="131"/>
        <v>0</v>
      </c>
      <c r="H985" s="5">
        <f t="shared" si="132"/>
        <v>-1.2798463368472487E-3</v>
      </c>
      <c r="M985" s="6"/>
    </row>
    <row r="986" spans="1:13" x14ac:dyDescent="0.2">
      <c r="A986" s="9">
        <f t="shared" si="126"/>
        <v>5.8844077672489918</v>
      </c>
      <c r="B986">
        <f t="shared" si="125"/>
        <v>-126.1511620507459</v>
      </c>
      <c r="C986">
        <f t="shared" si="127"/>
        <v>-1.5766513973359084</v>
      </c>
      <c r="D986">
        <f t="shared" si="128"/>
        <v>0.15913963069652309</v>
      </c>
      <c r="E986" t="b">
        <f t="shared" si="129"/>
        <v>0</v>
      </c>
      <c r="F986" t="b">
        <f t="shared" si="130"/>
        <v>0</v>
      </c>
      <c r="G986" t="b">
        <f t="shared" si="131"/>
        <v>0</v>
      </c>
      <c r="H986" s="5">
        <f t="shared" si="132"/>
        <v>-1.2614995225530079E-3</v>
      </c>
      <c r="M986" s="6"/>
    </row>
    <row r="987" spans="1:13" x14ac:dyDescent="0.2">
      <c r="A987" s="9">
        <f t="shared" si="126"/>
        <v>5.8905437503222444</v>
      </c>
      <c r="B987">
        <f t="shared" ref="B987:B1050" si="133">$B$10*SIN(A987)</f>
        <v>-124.31171341375841</v>
      </c>
      <c r="C987">
        <f t="shared" si="127"/>
        <v>-1.5536617615950401</v>
      </c>
      <c r="D987">
        <f t="shared" si="128"/>
        <v>0.15453253893027724</v>
      </c>
      <c r="E987" t="b">
        <f t="shared" si="129"/>
        <v>0</v>
      </c>
      <c r="F987" t="b">
        <f t="shared" si="130"/>
        <v>0</v>
      </c>
      <c r="G987" t="b">
        <f t="shared" si="131"/>
        <v>0</v>
      </c>
      <c r="H987" s="5">
        <f t="shared" si="132"/>
        <v>-1.2431052125871035E-3</v>
      </c>
      <c r="M987" s="6"/>
    </row>
    <row r="988" spans="1:13" x14ac:dyDescent="0.2">
      <c r="A988" s="9">
        <f t="shared" ref="A988:A1051" si="134">+A987+$B$25</f>
        <v>5.896679733395497</v>
      </c>
      <c r="B988">
        <f t="shared" si="133"/>
        <v>-122.46758441960966</v>
      </c>
      <c r="C988">
        <f t="shared" ref="C988:C1051" si="135">1.414*(SIN(A988)*$B$9/$B$8)</f>
        <v>-1.5306136302244966</v>
      </c>
      <c r="D988">
        <f t="shared" ref="D988:D1050" si="136">B988*H988</f>
        <v>0.14998165399098978</v>
      </c>
      <c r="E988" t="b">
        <f t="shared" ref="E988:E1050" si="137">AND((A988&gt;$A$17),A988&lt;($B$17))</f>
        <v>0</v>
      </c>
      <c r="F988" t="b">
        <f t="shared" ref="F988:F1050" si="138">AND((A988&gt;($A$17+3.1416)),A988&lt;($B$17+3.1416))</f>
        <v>0</v>
      </c>
      <c r="G988" t="b">
        <f t="shared" ref="G988:G1050" si="139">OR(E988=TRUE,F988=TRUE)</f>
        <v>0</v>
      </c>
      <c r="H988" s="5">
        <f t="shared" ref="H988:H1051" si="140">IF(+G988=TRUE,C988,0)+(SIN(A988)*1.4142*$B$9/$B$7)</f>
        <v>-1.2246640994984345E-3</v>
      </c>
      <c r="M988" s="6"/>
    </row>
    <row r="989" spans="1:13" x14ac:dyDescent="0.2">
      <c r="A989" s="9">
        <f t="shared" si="134"/>
        <v>5.9028157164687496</v>
      </c>
      <c r="B989">
        <f t="shared" si="133"/>
        <v>-120.61884450007007</v>
      </c>
      <c r="C989">
        <f t="shared" si="135"/>
        <v>-1.5075078709903464</v>
      </c>
      <c r="D989">
        <f t="shared" si="136"/>
        <v>0.14548766123857887</v>
      </c>
      <c r="E989" t="b">
        <f t="shared" si="137"/>
        <v>0</v>
      </c>
      <c r="F989" t="b">
        <f t="shared" si="138"/>
        <v>0</v>
      </c>
      <c r="G989" t="b">
        <f t="shared" si="139"/>
        <v>0</v>
      </c>
      <c r="H989" s="5">
        <f t="shared" si="140"/>
        <v>-1.206176877598047E-3</v>
      </c>
      <c r="M989" s="6"/>
    </row>
    <row r="990" spans="1:13" x14ac:dyDescent="0.2">
      <c r="A990" s="9">
        <f t="shared" si="134"/>
        <v>5.9089516995420022</v>
      </c>
      <c r="B990">
        <f t="shared" si="133"/>
        <v>-118.76556326051214</v>
      </c>
      <c r="C990">
        <f t="shared" si="135"/>
        <v>-1.4843453538283562</v>
      </c>
      <c r="D990">
        <f t="shared" si="136"/>
        <v>0.14105123746504114</v>
      </c>
      <c r="E990" t="b">
        <f t="shared" si="137"/>
        <v>0</v>
      </c>
      <c r="F990" t="b">
        <f t="shared" si="138"/>
        <v>0</v>
      </c>
      <c r="G990" t="b">
        <f t="shared" si="139"/>
        <v>0</v>
      </c>
      <c r="H990" s="5">
        <f t="shared" si="140"/>
        <v>-1.1876442429329906E-3</v>
      </c>
      <c r="M990" s="6"/>
    </row>
    <row r="991" spans="1:13" x14ac:dyDescent="0.2">
      <c r="A991" s="9">
        <f t="shared" si="134"/>
        <v>5.9150876826152547</v>
      </c>
      <c r="B991">
        <f t="shared" si="133"/>
        <v>-116.90781047728989</v>
      </c>
      <c r="C991">
        <f t="shared" si="135"/>
        <v>-1.4611269508112377</v>
      </c>
      <c r="D991">
        <f t="shared" si="136"/>
        <v>0.13667305079252753</v>
      </c>
      <c r="E991" t="b">
        <f t="shared" si="137"/>
        <v>0</v>
      </c>
      <c r="F991" t="b">
        <f t="shared" si="138"/>
        <v>0</v>
      </c>
      <c r="G991" t="b">
        <f t="shared" si="139"/>
        <v>0</v>
      </c>
      <c r="H991" s="5">
        <f t="shared" si="140"/>
        <v>-1.1690668932601144E-3</v>
      </c>
      <c r="M991" s="6"/>
    </row>
    <row r="992" spans="1:13" x14ac:dyDescent="0.2">
      <c r="A992" s="9">
        <f t="shared" si="134"/>
        <v>5.9212236656885073</v>
      </c>
      <c r="B992">
        <f t="shared" si="133"/>
        <v>-115.04565609511168</v>
      </c>
      <c r="C992">
        <f t="shared" si="135"/>
        <v>-1.4378535361158151</v>
      </c>
      <c r="D992">
        <f t="shared" si="136"/>
        <v>0.13235376057272441</v>
      </c>
      <c r="E992" t="b">
        <f t="shared" si="137"/>
        <v>0</v>
      </c>
      <c r="F992" t="b">
        <f t="shared" si="138"/>
        <v>0</v>
      </c>
      <c r="G992" t="b">
        <f t="shared" si="139"/>
        <v>0</v>
      </c>
      <c r="H992" s="5">
        <f t="shared" si="140"/>
        <v>-1.1504455280197941E-3</v>
      </c>
      <c r="M992" s="6"/>
    </row>
    <row r="993" spans="1:13" x14ac:dyDescent="0.2">
      <c r="A993" s="9">
        <f t="shared" si="134"/>
        <v>5.9273596487617599</v>
      </c>
      <c r="B993">
        <f t="shared" si="133"/>
        <v>-113.17917022440686</v>
      </c>
      <c r="C993">
        <f t="shared" si="135"/>
        <v>-1.4145259859901118</v>
      </c>
      <c r="D993">
        <f t="shared" si="136"/>
        <v>0.12809401728755571</v>
      </c>
      <c r="E993" t="b">
        <f t="shared" si="137"/>
        <v>0</v>
      </c>
      <c r="F993" t="b">
        <f t="shared" si="138"/>
        <v>0</v>
      </c>
      <c r="G993" t="b">
        <f t="shared" si="139"/>
        <v>0</v>
      </c>
      <c r="H993" s="5">
        <f t="shared" si="140"/>
        <v>-1.131780848309599E-3</v>
      </c>
      <c r="M993" s="6"/>
    </row>
    <row r="994" spans="1:13" x14ac:dyDescent="0.2">
      <c r="A994" s="9">
        <f t="shared" si="134"/>
        <v>5.9334956318350125</v>
      </c>
      <c r="B994">
        <f t="shared" si="133"/>
        <v>-111.30842313868601</v>
      </c>
      <c r="C994">
        <f t="shared" si="135"/>
        <v>-1.3911451787203593</v>
      </c>
      <c r="D994">
        <f t="shared" si="136"/>
        <v>0.12389446245122102</v>
      </c>
      <c r="E994" t="b">
        <f t="shared" si="137"/>
        <v>0</v>
      </c>
      <c r="F994" t="b">
        <f t="shared" si="138"/>
        <v>0</v>
      </c>
      <c r="G994" t="b">
        <f t="shared" si="139"/>
        <v>0</v>
      </c>
      <c r="H994" s="5">
        <f t="shared" si="140"/>
        <v>-1.1130735568578964E-3</v>
      </c>
      <c r="M994" s="6"/>
    </row>
    <row r="995" spans="1:13" x14ac:dyDescent="0.2">
      <c r="A995" s="9">
        <f t="shared" si="134"/>
        <v>5.9396316149082651</v>
      </c>
      <c r="B995">
        <f t="shared" si="133"/>
        <v>-109.43348527189525</v>
      </c>
      <c r="C995">
        <f t="shared" si="135"/>
        <v>-1.3677119945979286</v>
      </c>
      <c r="D995">
        <f t="shared" si="136"/>
        <v>0.11975572851358385</v>
      </c>
      <c r="E995" t="b">
        <f t="shared" si="137"/>
        <v>0</v>
      </c>
      <c r="F995" t="b">
        <f t="shared" si="138"/>
        <v>0</v>
      </c>
      <c r="G995" t="b">
        <f t="shared" si="139"/>
        <v>0</v>
      </c>
      <c r="H995" s="5">
        <f t="shared" si="140"/>
        <v>-1.0943243579973922E-3</v>
      </c>
      <c r="M995" s="6"/>
    </row>
    <row r="996" spans="1:13" x14ac:dyDescent="0.2">
      <c r="A996" s="9">
        <f t="shared" si="134"/>
        <v>5.9457675979815177</v>
      </c>
      <c r="B996">
        <f t="shared" si="133"/>
        <v>-107.55442721576425</v>
      </c>
      <c r="C996">
        <f t="shared" si="135"/>
        <v>-1.3442273158861904</v>
      </c>
      <c r="D996">
        <f t="shared" si="136"/>
        <v>0.11567843876492519</v>
      </c>
      <c r="E996" t="b">
        <f t="shared" si="137"/>
        <v>0</v>
      </c>
      <c r="F996" t="b">
        <f t="shared" si="138"/>
        <v>0</v>
      </c>
      <c r="G996" t="b">
        <f t="shared" si="139"/>
        <v>0</v>
      </c>
      <c r="H996" s="5">
        <f t="shared" si="140"/>
        <v>-1.0755339576386141E-3</v>
      </c>
      <c r="M996" s="6"/>
    </row>
    <row r="997" spans="1:13" x14ac:dyDescent="0.2">
      <c r="A997" s="9">
        <f t="shared" si="134"/>
        <v>5.9519035810547702</v>
      </c>
      <c r="B997">
        <f t="shared" si="133"/>
        <v>-105.67131971714853</v>
      </c>
      <c r="C997">
        <f t="shared" si="135"/>
        <v>-1.3206920267872926</v>
      </c>
      <c r="D997">
        <f t="shared" si="136"/>
        <v>0.11166320724207635</v>
      </c>
      <c r="E997" t="b">
        <f t="shared" si="137"/>
        <v>0</v>
      </c>
      <c r="F997" t="b">
        <f t="shared" si="138"/>
        <v>0</v>
      </c>
      <c r="G997" t="b">
        <f t="shared" si="139"/>
        <v>0</v>
      </c>
      <c r="H997" s="5">
        <f t="shared" si="140"/>
        <v>-1.0567030632433318E-3</v>
      </c>
      <c r="M997" s="6"/>
    </row>
    <row r="998" spans="1:13" x14ac:dyDescent="0.2">
      <c r="A998" s="9">
        <f t="shared" si="134"/>
        <v>5.9580395641280228</v>
      </c>
      <c r="B998">
        <f t="shared" si="133"/>
        <v>-103.78423367536585</v>
      </c>
      <c r="C998">
        <f t="shared" si="135"/>
        <v>-1.2971070134088754</v>
      </c>
      <c r="D998">
        <f t="shared" si="136"/>
        <v>0.10771063863594575</v>
      </c>
      <c r="E998" t="b">
        <f t="shared" si="137"/>
        <v>0</v>
      </c>
      <c r="F998" t="b">
        <f t="shared" si="138"/>
        <v>0</v>
      </c>
      <c r="G998" t="b">
        <f t="shared" si="139"/>
        <v>0</v>
      </c>
      <c r="H998" s="5">
        <f t="shared" si="140"/>
        <v>-1.0378323837979242E-3</v>
      </c>
      <c r="M998" s="6"/>
    </row>
    <row r="999" spans="1:13" x14ac:dyDescent="0.2">
      <c r="A999" s="9">
        <f t="shared" si="134"/>
        <v>5.9641755472012754</v>
      </c>
      <c r="B999">
        <f t="shared" si="133"/>
        <v>-101.89324013952674</v>
      </c>
      <c r="C999">
        <f t="shared" si="135"/>
        <v>-1.2734731637307042</v>
      </c>
      <c r="D999">
        <f t="shared" si="136"/>
        <v>0.10382132820045256</v>
      </c>
      <c r="E999" t="b">
        <f t="shared" si="137"/>
        <v>0</v>
      </c>
      <c r="F999" t="b">
        <f t="shared" si="138"/>
        <v>0</v>
      </c>
      <c r="G999" t="b">
        <f t="shared" si="139"/>
        <v>0</v>
      </c>
      <c r="H999" s="5">
        <f t="shared" si="140"/>
        <v>-1.0189226297866827E-3</v>
      </c>
      <c r="M999" s="6"/>
    </row>
    <row r="1000" spans="1:13" x14ac:dyDescent="0.2">
      <c r="A1000" s="9">
        <f t="shared" si="134"/>
        <v>5.970311530274528</v>
      </c>
      <c r="B1000">
        <f t="shared" si="133"/>
        <v>-99.998410305859593</v>
      </c>
      <c r="C1000">
        <f t="shared" si="135"/>
        <v>-1.2497913675712415</v>
      </c>
      <c r="D1000">
        <f t="shared" si="136"/>
        <v>9.9995861662882227E-2</v>
      </c>
      <c r="E1000" t="b">
        <f t="shared" si="137"/>
        <v>0</v>
      </c>
      <c r="F1000" t="b">
        <f t="shared" si="138"/>
        <v>0</v>
      </c>
      <c r="G1000" t="b">
        <f t="shared" si="139"/>
        <v>0</v>
      </c>
      <c r="H1000" s="5">
        <f t="shared" si="140"/>
        <v>-9.9997451316506366E-4</v>
      </c>
      <c r="M1000" s="6"/>
    </row>
    <row r="1001" spans="1:13" x14ac:dyDescent="0.2">
      <c r="A1001" s="9">
        <f t="shared" si="134"/>
        <v>5.9764475133477806</v>
      </c>
      <c r="B1001">
        <f t="shared" si="133"/>
        <v>-98.099815515030002</v>
      </c>
      <c r="C1001">
        <f t="shared" si="135"/>
        <v>-1.2260625165541421</v>
      </c>
      <c r="D1001">
        <f t="shared" si="136"/>
        <v>9.6234815135676027E-2</v>
      </c>
      <c r="E1001" t="b">
        <f t="shared" si="137"/>
        <v>0</v>
      </c>
      <c r="F1001" t="b">
        <f t="shared" si="138"/>
        <v>0</v>
      </c>
      <c r="G1001" t="b">
        <f t="shared" si="139"/>
        <v>0</v>
      </c>
      <c r="H1001" s="5">
        <f t="shared" si="140"/>
        <v>-9.8098874733288126E-4</v>
      </c>
      <c r="M1001" s="6"/>
    </row>
    <row r="1002" spans="1:13" x14ac:dyDescent="0.2">
      <c r="A1002" s="9">
        <f t="shared" si="134"/>
        <v>5.9825834964210332</v>
      </c>
      <c r="B1002">
        <f t="shared" si="133"/>
        <v>-96.197527249454936</v>
      </c>
      <c r="C1002">
        <f t="shared" si="135"/>
        <v>-1.2022875040746839</v>
      </c>
      <c r="D1002">
        <f t="shared" si="136"/>
        <v>9.2538755029669365E-2</v>
      </c>
      <c r="E1002" t="b">
        <f t="shared" si="137"/>
        <v>0</v>
      </c>
      <c r="F1002" t="b">
        <f t="shared" si="138"/>
        <v>0</v>
      </c>
      <c r="G1002" t="b">
        <f t="shared" si="139"/>
        <v>0</v>
      </c>
      <c r="H1002" s="5">
        <f t="shared" si="140"/>
        <v>-9.6196604710744997E-4</v>
      </c>
      <c r="M1002" s="6"/>
    </row>
    <row r="1003" spans="1:13" x14ac:dyDescent="0.2">
      <c r="A1003" s="9">
        <f t="shared" si="134"/>
        <v>5.9887194794942857</v>
      </c>
      <c r="B1003">
        <f t="shared" si="133"/>
        <v>-94.291617130611215</v>
      </c>
      <c r="C1003">
        <f t="shared" si="135"/>
        <v>-1.1784672252661319</v>
      </c>
      <c r="D1003">
        <f t="shared" si="136"/>
        <v>8.8908237968790327E-2</v>
      </c>
      <c r="E1003" t="b">
        <f t="shared" si="137"/>
        <v>0</v>
      </c>
      <c r="F1003" t="b">
        <f t="shared" si="138"/>
        <v>0</v>
      </c>
      <c r="G1003" t="b">
        <f t="shared" si="139"/>
        <v>0</v>
      </c>
      <c r="H1003" s="5">
        <f t="shared" si="140"/>
        <v>-9.4290712869666963E-4</v>
      </c>
      <c r="M1003" s="6"/>
    </row>
    <row r="1004" spans="1:13" x14ac:dyDescent="0.2">
      <c r="A1004" s="9">
        <f t="shared" si="134"/>
        <v>5.9948554625675383</v>
      </c>
      <c r="B1004">
        <f t="shared" si="133"/>
        <v>-92.382156916339113</v>
      </c>
      <c r="C1004">
        <f t="shared" si="135"/>
        <v>-1.154602576966036</v>
      </c>
      <c r="D1004">
        <f t="shared" si="136"/>
        <v>8.5343810706232801E-2</v>
      </c>
      <c r="E1004" t="b">
        <f t="shared" si="137"/>
        <v>0</v>
      </c>
      <c r="F1004" t="b">
        <f t="shared" si="138"/>
        <v>0</v>
      </c>
      <c r="G1004" t="b">
        <f t="shared" si="139"/>
        <v>0</v>
      </c>
      <c r="H1004" s="5">
        <f t="shared" si="140"/>
        <v>-9.2381270967206133E-4</v>
      </c>
      <c r="M1004" s="6"/>
    </row>
    <row r="1005" spans="1:13" x14ac:dyDescent="0.2">
      <c r="A1005" s="9">
        <f t="shared" si="134"/>
        <v>6.0009914456407909</v>
      </c>
      <c r="B1005">
        <f t="shared" si="133"/>
        <v>-90.469218498140606</v>
      </c>
      <c r="C1005">
        <f t="shared" si="135"/>
        <v>-1.130694457682466</v>
      </c>
      <c r="D1005">
        <f t="shared" si="136"/>
        <v>8.1846010042115738E-2</v>
      </c>
      <c r="E1005" t="b">
        <f t="shared" si="137"/>
        <v>0</v>
      </c>
      <c r="F1005" t="b">
        <f t="shared" si="138"/>
        <v>0</v>
      </c>
      <c r="G1005" t="b">
        <f t="shared" si="139"/>
        <v>0</v>
      </c>
      <c r="H1005" s="5">
        <f t="shared" si="140"/>
        <v>-9.0468350894175016E-4</v>
      </c>
      <c r="M1005" s="6"/>
    </row>
    <row r="1006" spans="1:13" x14ac:dyDescent="0.2">
      <c r="A1006" s="9">
        <f t="shared" si="134"/>
        <v>6.0071274287140435</v>
      </c>
      <c r="B1006">
        <f t="shared" si="133"/>
        <v>-88.552873898472612</v>
      </c>
      <c r="C1006">
        <f t="shared" si="135"/>
        <v>-1.1067437675601803</v>
      </c>
      <c r="D1006">
        <f t="shared" si="136"/>
        <v>7.8415362742641465E-2</v>
      </c>
      <c r="E1006" t="b">
        <f t="shared" si="137"/>
        <v>0</v>
      </c>
      <c r="F1006" t="b">
        <f t="shared" si="138"/>
        <v>0</v>
      </c>
      <c r="G1006" t="b">
        <f t="shared" si="139"/>
        <v>0</v>
      </c>
      <c r="H1006" s="5">
        <f t="shared" si="140"/>
        <v>-8.8552024672339854E-4</v>
      </c>
      <c r="M1006" s="6"/>
    </row>
    <row r="1007" spans="1:13" x14ac:dyDescent="0.2">
      <c r="A1007" s="9">
        <f t="shared" si="134"/>
        <v>6.0132634117872961</v>
      </c>
      <c r="B1007">
        <f t="shared" si="133"/>
        <v>-86.633195268035351</v>
      </c>
      <c r="C1007">
        <f t="shared" si="135"/>
        <v>-1.0827514083467369</v>
      </c>
      <c r="D1007">
        <f t="shared" si="136"/>
        <v>7.5052385460765036E-2</v>
      </c>
      <c r="E1007" t="b">
        <f t="shared" si="137"/>
        <v>0</v>
      </c>
      <c r="F1007" t="b">
        <f t="shared" si="138"/>
        <v>0</v>
      </c>
      <c r="G1007" t="b">
        <f t="shared" si="139"/>
        <v>0</v>
      </c>
      <c r="H1007" s="5">
        <f t="shared" si="140"/>
        <v>-8.6632364451708934E-4</v>
      </c>
      <c r="M1007" s="6"/>
    </row>
    <row r="1008" spans="1:13" x14ac:dyDescent="0.2">
      <c r="A1008" s="9">
        <f t="shared" si="134"/>
        <v>6.0193993948605486</v>
      </c>
      <c r="B1008">
        <f t="shared" si="133"/>
        <v>-84.710254883055896</v>
      </c>
      <c r="C1008">
        <f t="shared" si="135"/>
        <v>-1.0587182833585429</v>
      </c>
      <c r="D1008">
        <f t="shared" si="136"/>
        <v>7.1757584658386775E-2</v>
      </c>
      <c r="E1008" t="b">
        <f t="shared" si="137"/>
        <v>0</v>
      </c>
      <c r="F1008" t="b">
        <f t="shared" si="138"/>
        <v>0</v>
      </c>
      <c r="G1008" t="b">
        <f t="shared" si="139"/>
        <v>0</v>
      </c>
      <c r="H1008" s="5">
        <f t="shared" si="140"/>
        <v>-8.4709442507816175E-4</v>
      </c>
      <c r="M1008" s="6"/>
    </row>
    <row r="1009" spans="1:13" x14ac:dyDescent="0.2">
      <c r="A1009" s="9">
        <f t="shared" si="134"/>
        <v>6.0255353779338012</v>
      </c>
      <c r="B1009">
        <f t="shared" si="133"/>
        <v>-82.784125142566921</v>
      </c>
      <c r="C1009">
        <f t="shared" si="135"/>
        <v>-1.034645297446843</v>
      </c>
      <c r="D1009">
        <f t="shared" si="136"/>
        <v>6.8531456530079457E-2</v>
      </c>
      <c r="E1009" t="b">
        <f t="shared" si="137"/>
        <v>0</v>
      </c>
      <c r="F1009" t="b">
        <f t="shared" si="138"/>
        <v>0</v>
      </c>
      <c r="G1009" t="b">
        <f t="shared" si="139"/>
        <v>0</v>
      </c>
      <c r="H1009" s="5">
        <f t="shared" si="140"/>
        <v>-8.2783331239000009E-4</v>
      </c>
      <c r="M1009" s="6"/>
    </row>
    <row r="1010" spans="1:13" x14ac:dyDescent="0.2">
      <c r="A1010" s="9">
        <f t="shared" si="134"/>
        <v>6.0316713610070538</v>
      </c>
      <c r="B1010">
        <f t="shared" si="133"/>
        <v>-80.854878565680878</v>
      </c>
      <c r="C1010">
        <f t="shared" si="135"/>
        <v>-1.0105333569636525</v>
      </c>
      <c r="D1010">
        <f t="shared" si="136"/>
        <v>6.5374486928361661E-2</v>
      </c>
      <c r="E1010" t="b">
        <f t="shared" si="137"/>
        <v>0</v>
      </c>
      <c r="F1010" t="b">
        <f t="shared" si="138"/>
        <v>0</v>
      </c>
      <c r="G1010" t="b">
        <f t="shared" si="139"/>
        <v>0</v>
      </c>
      <c r="H1010" s="5">
        <f t="shared" si="140"/>
        <v>-8.0854103163677347E-4</v>
      </c>
      <c r="M1010" s="6"/>
    </row>
    <row r="1011" spans="1:13" x14ac:dyDescent="0.2">
      <c r="A1011" s="9">
        <f t="shared" si="134"/>
        <v>6.0378073440803064</v>
      </c>
      <c r="B1011">
        <f t="shared" si="133"/>
        <v>-78.922587788859659</v>
      </c>
      <c r="C1011">
        <f t="shared" si="135"/>
        <v>-0.98638336972763352</v>
      </c>
      <c r="D1011">
        <f t="shared" si="136"/>
        <v>6.2287151290528926E-2</v>
      </c>
      <c r="E1011" t="b">
        <f t="shared" si="137"/>
        <v>0</v>
      </c>
      <c r="F1011" t="b">
        <f t="shared" si="138"/>
        <v>0</v>
      </c>
      <c r="G1011" t="b">
        <f t="shared" si="139"/>
        <v>0</v>
      </c>
      <c r="H1011" s="5">
        <f t="shared" si="140"/>
        <v>-7.8921830917613538E-4</v>
      </c>
      <c r="M1011" s="6"/>
    </row>
    <row r="1012" spans="1:13" x14ac:dyDescent="0.2">
      <c r="A1012" s="9">
        <f t="shared" si="134"/>
        <v>6.043943327153559</v>
      </c>
      <c r="B1012">
        <f t="shared" si="133"/>
        <v>-76.987325563179766</v>
      </c>
      <c r="C1012">
        <f t="shared" si="135"/>
        <v>-0.9621962449899143</v>
      </c>
      <c r="D1012">
        <f t="shared" si="136"/>
        <v>5.9269914567053078E-2</v>
      </c>
      <c r="E1012" t="b">
        <f t="shared" si="137"/>
        <v>0</v>
      </c>
      <c r="F1012" t="b">
        <f t="shared" si="138"/>
        <v>0</v>
      </c>
      <c r="G1012" t="b">
        <f t="shared" si="139"/>
        <v>0</v>
      </c>
      <c r="H1012" s="5">
        <f t="shared" si="140"/>
        <v>-7.6986587251187384E-4</v>
      </c>
      <c r="M1012" s="6"/>
    </row>
    <row r="1013" spans="1:13" x14ac:dyDescent="0.2">
      <c r="A1013" s="9">
        <f t="shared" si="134"/>
        <v>6.0500793102268116</v>
      </c>
      <c r="B1013">
        <f t="shared" si="133"/>
        <v>-75.049164751593281</v>
      </c>
      <c r="C1013">
        <f t="shared" si="135"/>
        <v>-0.9379728933998569</v>
      </c>
      <c r="D1013">
        <f t="shared" si="136"/>
        <v>5.6323231151561126E-2</v>
      </c>
      <c r="E1013" t="b">
        <f t="shared" si="137"/>
        <v>0</v>
      </c>
      <c r="F1013" t="b">
        <f t="shared" si="138"/>
        <v>0</v>
      </c>
      <c r="G1013" t="b">
        <f t="shared" si="139"/>
        <v>0</v>
      </c>
      <c r="H1013" s="5">
        <f t="shared" si="140"/>
        <v>-7.5048445026652203E-4</v>
      </c>
      <c r="M1013" s="6"/>
    </row>
    <row r="1014" spans="1:13" x14ac:dyDescent="0.2">
      <c r="A1014" s="9">
        <f t="shared" si="134"/>
        <v>6.0562152933000641</v>
      </c>
      <c r="B1014">
        <f t="shared" si="133"/>
        <v>-73.108178326184529</v>
      </c>
      <c r="C1014">
        <f t="shared" si="135"/>
        <v>-0.91371422697076987</v>
      </c>
      <c r="D1014">
        <f t="shared" si="136"/>
        <v>5.3447544812403887E-2</v>
      </c>
      <c r="E1014" t="b">
        <f t="shared" si="137"/>
        <v>0</v>
      </c>
      <c r="F1014" t="b">
        <f t="shared" si="138"/>
        <v>0</v>
      </c>
      <c r="G1014" t="b">
        <f t="shared" si="139"/>
        <v>0</v>
      </c>
      <c r="H1014" s="5">
        <f t="shared" si="140"/>
        <v>-7.3107477215392518E-4</v>
      </c>
      <c r="M1014" s="6"/>
    </row>
    <row r="1015" spans="1:13" x14ac:dyDescent="0.2">
      <c r="A1015" s="9">
        <f t="shared" si="134"/>
        <v>6.0623512763733167</v>
      </c>
      <c r="B1015">
        <f t="shared" si="133"/>
        <v>-71.164439365422666</v>
      </c>
      <c r="C1015">
        <f t="shared" si="135"/>
        <v>-0.88942115904557206</v>
      </c>
      <c r="D1015">
        <f t="shared" si="136"/>
        <v>5.0643288625824803E-2</v>
      </c>
      <c r="E1015" t="b">
        <f t="shared" si="137"/>
        <v>0</v>
      </c>
      <c r="F1015" t="b">
        <f t="shared" si="138"/>
        <v>0</v>
      </c>
      <c r="G1015" t="b">
        <f t="shared" si="139"/>
        <v>0</v>
      </c>
      <c r="H1015" s="5">
        <f t="shared" si="140"/>
        <v>-7.1163756895176687E-4</v>
      </c>
      <c r="M1015" s="6"/>
    </row>
    <row r="1016" spans="1:13" x14ac:dyDescent="0.2">
      <c r="A1016" s="9">
        <f t="shared" si="134"/>
        <v>6.0684872594465693</v>
      </c>
      <c r="B1016">
        <f t="shared" si="133"/>
        <v>-69.218021051410318</v>
      </c>
      <c r="C1016">
        <f t="shared" si="135"/>
        <v>-0.86509460426240403</v>
      </c>
      <c r="D1016">
        <f t="shared" si="136"/>
        <v>4.7910884910739006E-2</v>
      </c>
      <c r="E1016" t="b">
        <f t="shared" si="137"/>
        <v>0</v>
      </c>
      <c r="F1016" t="b">
        <f t="shared" si="138"/>
        <v>0</v>
      </c>
      <c r="G1016" t="b">
        <f t="shared" si="139"/>
        <v>0</v>
      </c>
      <c r="H1016" s="5">
        <f t="shared" si="140"/>
        <v>-6.9217357247405473E-4</v>
      </c>
      <c r="M1016" s="6"/>
    </row>
    <row r="1017" spans="1:13" x14ac:dyDescent="0.2">
      <c r="A1017" s="9">
        <f t="shared" si="134"/>
        <v>6.0746232425198219</v>
      </c>
      <c r="B1017">
        <f t="shared" si="133"/>
        <v>-67.268996667128164</v>
      </c>
      <c r="C1017">
        <f t="shared" si="135"/>
        <v>-0.84073547852019248</v>
      </c>
      <c r="D1017">
        <f t="shared" si="136"/>
        <v>4.5250745165132326E-2</v>
      </c>
      <c r="E1017" t="b">
        <f t="shared" si="137"/>
        <v>0</v>
      </c>
      <c r="F1017" t="b">
        <f t="shared" si="138"/>
        <v>0</v>
      </c>
      <c r="G1017" t="b">
        <f t="shared" si="139"/>
        <v>0</v>
      </c>
      <c r="H1017" s="5">
        <f t="shared" si="140"/>
        <v>-6.7268351554356789E-4</v>
      </c>
      <c r="M1017" s="6"/>
    </row>
    <row r="1018" spans="1:13" x14ac:dyDescent="0.2">
      <c r="A1018" s="9">
        <f t="shared" si="134"/>
        <v>6.0807592255930745</v>
      </c>
      <c r="B1018">
        <f t="shared" si="133"/>
        <v>-65.317439593675886</v>
      </c>
      <c r="C1018">
        <f t="shared" si="135"/>
        <v>-0.81634469894416617</v>
      </c>
      <c r="D1018">
        <f t="shared" si="136"/>
        <v>4.2663270004090051E-2</v>
      </c>
      <c r="E1018" t="b">
        <f t="shared" si="137"/>
        <v>0</v>
      </c>
      <c r="F1018" t="b">
        <f t="shared" si="138"/>
        <v>0</v>
      </c>
      <c r="G1018" t="b">
        <f t="shared" si="139"/>
        <v>0</v>
      </c>
      <c r="H1018" s="5">
        <f t="shared" si="140"/>
        <v>-6.5316813196426577E-4</v>
      </c>
      <c r="M1018" s="6"/>
    </row>
    <row r="1019" spans="1:13" x14ac:dyDescent="0.2">
      <c r="A1019" s="9">
        <f t="shared" si="134"/>
        <v>6.0868952086663271</v>
      </c>
      <c r="B1019">
        <f t="shared" si="133"/>
        <v>-63.363423307509365</v>
      </c>
      <c r="C1019">
        <f t="shared" si="135"/>
        <v>-0.79192318385132654</v>
      </c>
      <c r="D1019">
        <f t="shared" si="136"/>
        <v>4.0148849099464631E-2</v>
      </c>
      <c r="E1019" t="b">
        <f t="shared" si="137"/>
        <v>0</v>
      </c>
      <c r="F1019" t="b">
        <f t="shared" si="138"/>
        <v>0</v>
      </c>
      <c r="G1019" t="b">
        <f t="shared" si="139"/>
        <v>0</v>
      </c>
      <c r="H1019" s="5">
        <f t="shared" si="140"/>
        <v>-6.3362815649366103E-4</v>
      </c>
      <c r="M1019" s="6"/>
    </row>
    <row r="1020" spans="1:13" x14ac:dyDescent="0.2">
      <c r="A1020" s="9">
        <f t="shared" si="134"/>
        <v>6.0930311917395796</v>
      </c>
      <c r="B1020">
        <f t="shared" si="133"/>
        <v>-61.407021377674241</v>
      </c>
      <c r="C1020">
        <f t="shared" si="135"/>
        <v>-0.76747185271587148</v>
      </c>
      <c r="D1020">
        <f t="shared" si="136"/>
        <v>3.7707861121191288E-2</v>
      </c>
      <c r="E1020" t="b">
        <f t="shared" si="137"/>
        <v>0</v>
      </c>
      <c r="F1020" t="b">
        <f t="shared" si="138"/>
        <v>0</v>
      </c>
      <c r="G1020" t="b">
        <f t="shared" si="139"/>
        <v>0</v>
      </c>
      <c r="H1020" s="5">
        <f t="shared" si="140"/>
        <v>-6.1406432481515448E-4</v>
      </c>
      <c r="M1020" s="6"/>
    </row>
    <row r="1021" spans="1:13" x14ac:dyDescent="0.2">
      <c r="A1021" s="9">
        <f t="shared" si="134"/>
        <v>6.0991671748128322</v>
      </c>
      <c r="B1021">
        <f t="shared" si="133"/>
        <v>-59.448307463036038</v>
      </c>
      <c r="C1021">
        <f t="shared" si="135"/>
        <v>-0.74299162613457903</v>
      </c>
      <c r="D1021">
        <f t="shared" si="136"/>
        <v>3.5340673680260663E-2</v>
      </c>
      <c r="E1021" t="b">
        <f t="shared" si="137"/>
        <v>0</v>
      </c>
      <c r="F1021" t="b">
        <f t="shared" si="138"/>
        <v>0</v>
      </c>
      <c r="G1021" t="b">
        <f t="shared" si="139"/>
        <v>0</v>
      </c>
      <c r="H1021" s="5">
        <f t="shared" si="140"/>
        <v>-5.9447737351033762E-4</v>
      </c>
      <c r="M1021" s="6"/>
    </row>
    <row r="1022" spans="1:13" x14ac:dyDescent="0.2">
      <c r="A1022" s="9">
        <f t="shared" si="134"/>
        <v>6.1053031578860848</v>
      </c>
      <c r="B1022">
        <f t="shared" si="133"/>
        <v>-57.487355309506924</v>
      </c>
      <c r="C1022">
        <f t="shared" si="135"/>
        <v>-0.71848342579214508</v>
      </c>
      <c r="D1022">
        <f t="shared" si="136"/>
        <v>3.3047643273356873E-2</v>
      </c>
      <c r="E1022" t="b">
        <f t="shared" si="137"/>
        <v>0</v>
      </c>
      <c r="F1022" t="b">
        <f t="shared" si="138"/>
        <v>0</v>
      </c>
      <c r="G1022" t="b">
        <f t="shared" si="139"/>
        <v>0</v>
      </c>
      <c r="H1022" s="5">
        <f t="shared" si="140"/>
        <v>-5.7486804003125964E-4</v>
      </c>
      <c r="M1022" s="6"/>
    </row>
    <row r="1023" spans="1:13" x14ac:dyDescent="0.2">
      <c r="A1023" s="9">
        <f t="shared" si="134"/>
        <v>6.1114391409593374</v>
      </c>
      <c r="B1023">
        <f t="shared" si="133"/>
        <v>-55.524238747269116</v>
      </c>
      <c r="C1023">
        <f t="shared" si="135"/>
        <v>-0.69394817442648227</v>
      </c>
      <c r="D1023">
        <f t="shared" si="136"/>
        <v>3.0829115229169351E-2</v>
      </c>
      <c r="E1023" t="b">
        <f t="shared" si="137"/>
        <v>0</v>
      </c>
      <c r="F1023" t="b">
        <f t="shared" si="138"/>
        <v>0</v>
      </c>
      <c r="G1023" t="b">
        <f t="shared" si="139"/>
        <v>0</v>
      </c>
      <c r="H1023" s="5">
        <f t="shared" si="140"/>
        <v>-5.5523706267266272E-4</v>
      </c>
      <c r="M1023" s="6"/>
    </row>
    <row r="1024" spans="1:13" x14ac:dyDescent="0.2">
      <c r="A1024" s="9">
        <f t="shared" si="134"/>
        <v>6.11757512403259</v>
      </c>
      <c r="B1024">
        <f t="shared" si="133"/>
        <v>-53.559031687995208</v>
      </c>
      <c r="C1024">
        <f t="shared" si="135"/>
        <v>-0.66938679579397942</v>
      </c>
      <c r="D1024">
        <f t="shared" si="136"/>
        <v>2.8685423656386603E-2</v>
      </c>
      <c r="E1024" t="b">
        <f t="shared" si="137"/>
        <v>0</v>
      </c>
      <c r="F1024" t="b">
        <f t="shared" si="138"/>
        <v>0</v>
      </c>
      <c r="G1024" t="b">
        <f t="shared" si="139"/>
        <v>0</v>
      </c>
      <c r="H1024" s="5">
        <f t="shared" si="140"/>
        <v>-5.355851805441843E-4</v>
      </c>
      <c r="M1024" s="6"/>
    </row>
    <row r="1025" spans="1:13" x14ac:dyDescent="0.2">
      <c r="A1025" s="9">
        <f t="shared" si="134"/>
        <v>6.1237111071058425</v>
      </c>
      <c r="B1025">
        <f t="shared" si="133"/>
        <v>-51.591808122065359</v>
      </c>
      <c r="C1025">
        <f t="shared" si="135"/>
        <v>-0.64480021463472104</v>
      </c>
      <c r="D1025">
        <f t="shared" si="136"/>
        <v>2.6616891393379707E-2</v>
      </c>
      <c r="E1025" t="b">
        <f t="shared" si="137"/>
        <v>0</v>
      </c>
      <c r="F1025" t="b">
        <f t="shared" si="138"/>
        <v>0</v>
      </c>
      <c r="G1025" t="b">
        <f t="shared" si="139"/>
        <v>0</v>
      </c>
      <c r="H1025" s="5">
        <f t="shared" si="140"/>
        <v>-5.1591313354253034E-4</v>
      </c>
      <c r="M1025" s="6"/>
    </row>
    <row r="1026" spans="1:13" x14ac:dyDescent="0.2">
      <c r="A1026" s="9">
        <f t="shared" si="134"/>
        <v>6.1298470901790951</v>
      </c>
      <c r="B1026">
        <f t="shared" si="133"/>
        <v>-49.622642115781538</v>
      </c>
      <c r="C1026">
        <f t="shared" si="135"/>
        <v>-0.62018935663767094</v>
      </c>
      <c r="D1026">
        <f t="shared" si="136"/>
        <v>2.462382995958308E-2</v>
      </c>
      <c r="E1026" t="b">
        <f t="shared" si="137"/>
        <v>0</v>
      </c>
      <c r="F1026" t="b">
        <f t="shared" si="138"/>
        <v>0</v>
      </c>
      <c r="G1026" t="b">
        <f t="shared" si="139"/>
        <v>0</v>
      </c>
      <c r="H1026" s="5">
        <f t="shared" si="140"/>
        <v>-4.9622166232361775E-4</v>
      </c>
      <c r="M1026" s="6"/>
    </row>
    <row r="1027" spans="1:13" x14ac:dyDescent="0.2">
      <c r="A1027" s="9">
        <f t="shared" si="134"/>
        <v>6.1359830732523477</v>
      </c>
      <c r="B1027">
        <f t="shared" si="133"/>
        <v>-47.651607808578923</v>
      </c>
      <c r="C1027">
        <f t="shared" si="135"/>
        <v>-0.59555514840582024</v>
      </c>
      <c r="D1027">
        <f t="shared" si="136"/>
        <v>2.2706539508579839E-2</v>
      </c>
      <c r="E1027" t="b">
        <f t="shared" si="137"/>
        <v>0</v>
      </c>
      <c r="F1027" t="b">
        <f t="shared" si="138"/>
        <v>0</v>
      </c>
      <c r="G1027" t="b">
        <f t="shared" si="139"/>
        <v>0</v>
      </c>
      <c r="H1027" s="5">
        <f t="shared" si="140"/>
        <v>-4.7651150827468795E-4</v>
      </c>
      <c r="M1027" s="6"/>
    </row>
    <row r="1028" spans="1:13" x14ac:dyDescent="0.2">
      <c r="A1028" s="9">
        <f t="shared" si="134"/>
        <v>6.1421190563256003</v>
      </c>
      <c r="B1028">
        <f t="shared" si="133"/>
        <v>-45.678779410234561</v>
      </c>
      <c r="C1028">
        <f t="shared" si="135"/>
        <v>-0.57089851742130049</v>
      </c>
      <c r="D1028">
        <f t="shared" si="136"/>
        <v>2.0865308782898995E-2</v>
      </c>
      <c r="E1028" t="b">
        <f t="shared" si="137"/>
        <v>0</v>
      </c>
      <c r="F1028" t="b">
        <f t="shared" si="138"/>
        <v>0</v>
      </c>
      <c r="G1028" t="b">
        <f t="shared" si="139"/>
        <v>0</v>
      </c>
      <c r="H1028" s="5">
        <f t="shared" si="140"/>
        <v>-4.5678341348639491E-4</v>
      </c>
      <c r="M1028" s="6"/>
    </row>
    <row r="1029" spans="1:13" x14ac:dyDescent="0.2">
      <c r="A1029" s="9">
        <f t="shared" si="134"/>
        <v>6.1482550393988529</v>
      </c>
      <c r="B1029">
        <f t="shared" si="133"/>
        <v>-43.704231198073295</v>
      </c>
      <c r="C1029">
        <f t="shared" si="135"/>
        <v>-0.54622039201046302</v>
      </c>
      <c r="D1029">
        <f t="shared" si="136"/>
        <v>1.9100415070530917E-2</v>
      </c>
      <c r="E1029" t="b">
        <f t="shared" si="137"/>
        <v>0</v>
      </c>
      <c r="F1029" t="b">
        <f t="shared" si="138"/>
        <v>0</v>
      </c>
      <c r="G1029" t="b">
        <f t="shared" si="139"/>
        <v>0</v>
      </c>
      <c r="H1029" s="5">
        <f t="shared" si="140"/>
        <v>-4.3703812072486386E-4</v>
      </c>
      <c r="M1029" s="6"/>
    </row>
    <row r="1030" spans="1:13" x14ac:dyDescent="0.2">
      <c r="A1030" s="9">
        <f t="shared" si="134"/>
        <v>6.1543910224721055</v>
      </c>
      <c r="B1030">
        <f t="shared" si="133"/>
        <v>-41.728037514171305</v>
      </c>
      <c r="C1030">
        <f t="shared" si="135"/>
        <v>-0.52152170130892894</v>
      </c>
      <c r="D1030">
        <f t="shared" si="136"/>
        <v>1.741212416316807E-2</v>
      </c>
      <c r="E1030" t="b">
        <f t="shared" si="137"/>
        <v>0</v>
      </c>
      <c r="F1030" t="b">
        <f t="shared" si="138"/>
        <v>0</v>
      </c>
      <c r="G1030" t="b">
        <f t="shared" si="139"/>
        <v>0</v>
      </c>
      <c r="H1030" s="5">
        <f t="shared" si="140"/>
        <v>-4.1727637340372695E-4</v>
      </c>
      <c r="M1030" s="6"/>
    </row>
    <row r="1031" spans="1:13" x14ac:dyDescent="0.2">
      <c r="A1031" s="9">
        <f t="shared" si="134"/>
        <v>6.160527005545358</v>
      </c>
      <c r="B1031">
        <f t="shared" si="133"/>
        <v>-39.75027276255701</v>
      </c>
      <c r="C1031">
        <f t="shared" si="135"/>
        <v>-0.49680337522660545</v>
      </c>
      <c r="D1031">
        <f t="shared" si="136"/>
        <v>1.580069031617691E-2</v>
      </c>
      <c r="E1031" t="b">
        <f t="shared" si="137"/>
        <v>0</v>
      </c>
      <c r="F1031" t="b">
        <f t="shared" si="138"/>
        <v>0</v>
      </c>
      <c r="G1031" t="b">
        <f t="shared" si="139"/>
        <v>0</v>
      </c>
      <c r="H1031" s="5">
        <f t="shared" si="140"/>
        <v>-3.9749891555613317E-4</v>
      </c>
      <c r="M1031" s="6"/>
    </row>
    <row r="1032" spans="1:13" x14ac:dyDescent="0.2">
      <c r="A1032" s="9">
        <f t="shared" si="134"/>
        <v>6.1666629886186106</v>
      </c>
      <c r="B1032">
        <f t="shared" si="133"/>
        <v>-37.771011406409833</v>
      </c>
      <c r="C1032">
        <f t="shared" si="135"/>
        <v>-0.47206634441267514</v>
      </c>
      <c r="D1032">
        <f t="shared" si="136"/>
        <v>1.4266356210307252E-2</v>
      </c>
      <c r="E1032" t="b">
        <f t="shared" si="137"/>
        <v>0</v>
      </c>
      <c r="F1032" t="b">
        <f t="shared" si="138"/>
        <v>0</v>
      </c>
      <c r="G1032" t="b">
        <f t="shared" si="139"/>
        <v>0</v>
      </c>
      <c r="H1032" s="5">
        <f t="shared" si="140"/>
        <v>-3.7770649180673559E-4</v>
      </c>
      <c r="M1032" s="6"/>
    </row>
    <row r="1033" spans="1:13" x14ac:dyDescent="0.2">
      <c r="A1033" s="9">
        <f t="shared" si="134"/>
        <v>6.1727989716918632</v>
      </c>
      <c r="B1033">
        <f t="shared" si="133"/>
        <v>-35.790327965256587</v>
      </c>
      <c r="C1033">
        <f t="shared" si="135"/>
        <v>-0.44731154022055708</v>
      </c>
      <c r="D1033">
        <f t="shared" si="136"/>
        <v>1.2809352915144711E-2</v>
      </c>
      <c r="E1033" t="b">
        <f t="shared" si="137"/>
        <v>0</v>
      </c>
      <c r="F1033" t="b">
        <f t="shared" si="138"/>
        <v>0</v>
      </c>
      <c r="G1033" t="b">
        <f t="shared" si="139"/>
        <v>0</v>
      </c>
      <c r="H1033" s="5">
        <f t="shared" si="140"/>
        <v>-3.5789984734365592E-4</v>
      </c>
      <c r="M1033" s="6"/>
    </row>
    <row r="1034" spans="1:13" x14ac:dyDescent="0.2">
      <c r="A1034" s="9">
        <f t="shared" si="134"/>
        <v>6.1789349547651158</v>
      </c>
      <c r="B1034">
        <f t="shared" si="133"/>
        <v>-33.808297012165845</v>
      </c>
      <c r="C1034">
        <f t="shared" si="135"/>
        <v>-0.42253989467284125</v>
      </c>
      <c r="D1034">
        <f t="shared" si="136"/>
        <v>1.1429899854311809E-2</v>
      </c>
      <c r="E1034" t="b">
        <f t="shared" si="137"/>
        <v>0</v>
      </c>
      <c r="F1034" t="b">
        <f t="shared" si="138"/>
        <v>0</v>
      </c>
      <c r="G1034" t="b">
        <f t="shared" si="139"/>
        <v>0</v>
      </c>
      <c r="H1034" s="5">
        <f t="shared" si="140"/>
        <v>-3.380797278904283E-4</v>
      </c>
      <c r="M1034" s="6"/>
    </row>
    <row r="1035" spans="1:13" x14ac:dyDescent="0.2">
      <c r="A1035" s="9">
        <f t="shared" si="134"/>
        <v>6.1850709378383684</v>
      </c>
      <c r="B1035">
        <f t="shared" si="133"/>
        <v>-31.824993170940218</v>
      </c>
      <c r="C1035">
        <f t="shared" si="135"/>
        <v>-0.39775234042619717</v>
      </c>
      <c r="D1035">
        <f t="shared" si="136"/>
        <v>1.0128204772422916E-2</v>
      </c>
      <c r="E1035" t="b">
        <f t="shared" si="137"/>
        <v>0</v>
      </c>
      <c r="F1035" t="b">
        <f t="shared" si="138"/>
        <v>0</v>
      </c>
      <c r="G1035" t="b">
        <f t="shared" si="139"/>
        <v>0</v>
      </c>
      <c r="H1035" s="5">
        <f t="shared" si="140"/>
        <v>-3.1824687967792247E-4</v>
      </c>
      <c r="M1035" s="6"/>
    </row>
    <row r="1036" spans="1:13" x14ac:dyDescent="0.2">
      <c r="A1036" s="9">
        <f t="shared" si="134"/>
        <v>6.1912069209116209</v>
      </c>
      <c r="B1036">
        <f t="shared" si="133"/>
        <v>-29.840491113306793</v>
      </c>
      <c r="C1036">
        <f t="shared" si="135"/>
        <v>-0.37294981073625971</v>
      </c>
      <c r="D1036">
        <f t="shared" si="136"/>
        <v>8.9044637037980871E-3</v>
      </c>
      <c r="E1036" t="b">
        <f t="shared" si="137"/>
        <v>0</v>
      </c>
      <c r="F1036" t="b">
        <f t="shared" si="138"/>
        <v>0</v>
      </c>
      <c r="G1036" t="b">
        <f t="shared" si="139"/>
        <v>0</v>
      </c>
      <c r="H1036" s="5">
        <f t="shared" si="140"/>
        <v>-2.9840204941624813E-4</v>
      </c>
      <c r="M1036" s="6"/>
    </row>
    <row r="1037" spans="1:13" x14ac:dyDescent="0.2">
      <c r="A1037" s="9">
        <f t="shared" si="134"/>
        <v>6.1973429039848735</v>
      </c>
      <c r="B1037">
        <f t="shared" si="133"/>
        <v>-27.85486555610569</v>
      </c>
      <c r="C1037">
        <f t="shared" si="135"/>
        <v>-0.34813323942249197</v>
      </c>
      <c r="D1037">
        <f t="shared" si="136"/>
        <v>7.7588609429404187E-3</v>
      </c>
      <c r="E1037" t="b">
        <f t="shared" si="137"/>
        <v>0</v>
      </c>
      <c r="F1037" t="b">
        <f t="shared" si="138"/>
        <v>0</v>
      </c>
      <c r="G1037" t="b">
        <f t="shared" si="139"/>
        <v>0</v>
      </c>
      <c r="H1037" s="5">
        <f t="shared" si="140"/>
        <v>-2.7854598426664112E-4</v>
      </c>
      <c r="M1037" s="6"/>
    </row>
    <row r="1038" spans="1:13" x14ac:dyDescent="0.2">
      <c r="A1038" s="9">
        <f t="shared" si="134"/>
        <v>6.2034788870581261</v>
      </c>
      <c r="B1038">
        <f t="shared" si="133"/>
        <v>-25.868191258476987</v>
      </c>
      <c r="C1038">
        <f t="shared" si="135"/>
        <v>-0.32330356083302619</v>
      </c>
      <c r="D1038">
        <f t="shared" si="136"/>
        <v>6.6915690167814483E-3</v>
      </c>
      <c r="E1038" t="b">
        <f t="shared" si="137"/>
        <v>0</v>
      </c>
      <c r="F1038" t="b">
        <f t="shared" si="138"/>
        <v>0</v>
      </c>
      <c r="G1038" t="b">
        <f t="shared" si="139"/>
        <v>0</v>
      </c>
      <c r="H1038" s="5">
        <f t="shared" si="140"/>
        <v>-2.5867943181333275E-4</v>
      </c>
      <c r="M1038" s="6"/>
    </row>
    <row r="1039" spans="1:13" x14ac:dyDescent="0.2">
      <c r="A1039" s="9">
        <f t="shared" si="134"/>
        <v>6.2096148701313787</v>
      </c>
      <c r="B1039">
        <f t="shared" si="133"/>
        <v>-23.880543019046012</v>
      </c>
      <c r="C1039">
        <f t="shared" si="135"/>
        <v>-0.29846170980948605</v>
      </c>
      <c r="D1039">
        <f t="shared" si="136"/>
        <v>5.702748658698715E-3</v>
      </c>
      <c r="E1039" t="b">
        <f t="shared" si="137"/>
        <v>0</v>
      </c>
      <c r="F1039" t="b">
        <f t="shared" si="138"/>
        <v>0</v>
      </c>
      <c r="G1039" t="b">
        <f t="shared" si="139"/>
        <v>0</v>
      </c>
      <c r="H1039" s="5">
        <f t="shared" si="140"/>
        <v>-2.3880314003540319E-4</v>
      </c>
      <c r="M1039" s="6"/>
    </row>
    <row r="1040" spans="1:13" x14ac:dyDescent="0.2">
      <c r="A1040" s="9">
        <f t="shared" si="134"/>
        <v>6.2157508532046313</v>
      </c>
      <c r="B1040">
        <f t="shared" si="133"/>
        <v>-21.891995673107179</v>
      </c>
      <c r="C1040">
        <f t="shared" si="135"/>
        <v>-0.27360862165178934</v>
      </c>
      <c r="D1040">
        <f t="shared" si="136"/>
        <v>4.7925487843094383E-3</v>
      </c>
      <c r="E1040" t="b">
        <f t="shared" si="137"/>
        <v>0</v>
      </c>
      <c r="F1040" t="b">
        <f t="shared" si="138"/>
        <v>0</v>
      </c>
      <c r="G1040" t="b">
        <f t="shared" si="139"/>
        <v>0</v>
      </c>
      <c r="H1040" s="5">
        <f t="shared" si="140"/>
        <v>-2.1891785727861976E-4</v>
      </c>
      <c r="M1040" s="6"/>
    </row>
    <row r="1041" spans="1:13" x14ac:dyDescent="0.2">
      <c r="A1041" s="9">
        <f t="shared" si="134"/>
        <v>6.2218868362778839</v>
      </c>
      <c r="B1041">
        <f t="shared" si="133"/>
        <v>-19.902624089806395</v>
      </c>
      <c r="C1041">
        <f t="shared" si="135"/>
        <v>-0.24874523208293375</v>
      </c>
      <c r="D1041">
        <f t="shared" si="136"/>
        <v>3.9611064690439277E-3</v>
      </c>
      <c r="E1041" t="b">
        <f t="shared" si="137"/>
        <v>0</v>
      </c>
      <c r="F1041" t="b">
        <f t="shared" si="138"/>
        <v>0</v>
      </c>
      <c r="G1041" t="b">
        <f t="shared" si="139"/>
        <v>0</v>
      </c>
      <c r="H1041" s="5">
        <f t="shared" si="140"/>
        <v>-1.9902433222726161E-4</v>
      </c>
      <c r="M1041" s="6"/>
    </row>
    <row r="1042" spans="1:13" x14ac:dyDescent="0.2">
      <c r="A1042" s="9">
        <f t="shared" si="134"/>
        <v>6.2280228193511364</v>
      </c>
      <c r="B1042">
        <f t="shared" si="133"/>
        <v>-17.912503169322271</v>
      </c>
      <c r="C1042">
        <f t="shared" si="135"/>
        <v>-0.22387247721376707</v>
      </c>
      <c r="D1042">
        <f t="shared" si="136"/>
        <v>3.208546927502135E-3</v>
      </c>
      <c r="E1042" t="b">
        <f t="shared" si="137"/>
        <v>0</v>
      </c>
      <c r="F1042" t="b">
        <f t="shared" si="138"/>
        <v>0</v>
      </c>
      <c r="G1042" t="b">
        <f t="shared" si="139"/>
        <v>0</v>
      </c>
      <c r="H1042" s="5">
        <f t="shared" si="140"/>
        <v>-1.7912331387593173E-4</v>
      </c>
      <c r="M1042" s="6"/>
    </row>
    <row r="1043" spans="1:13" x14ac:dyDescent="0.2">
      <c r="A1043" s="9">
        <f t="shared" si="134"/>
        <v>6.234158802424389</v>
      </c>
      <c r="B1043">
        <f t="shared" si="133"/>
        <v>-15.921707840046064</v>
      </c>
      <c r="C1043">
        <f t="shared" si="135"/>
        <v>-0.19899129350774217</v>
      </c>
      <c r="D1043">
        <f t="shared" si="136"/>
        <v>2.5349834945964178E-3</v>
      </c>
      <c r="E1043" t="b">
        <f t="shared" si="137"/>
        <v>0</v>
      </c>
      <c r="F1043" t="b">
        <f t="shared" si="138"/>
        <v>0</v>
      </c>
      <c r="G1043" t="b">
        <f t="shared" si="139"/>
        <v>0</v>
      </c>
      <c r="H1043" s="5">
        <f t="shared" si="140"/>
        <v>-1.5921555150135726E-4</v>
      </c>
      <c r="M1043" s="6"/>
    </row>
    <row r="1044" spans="1:13" x14ac:dyDescent="0.2">
      <c r="A1044" s="9">
        <f t="shared" si="134"/>
        <v>6.2402947854976416</v>
      </c>
      <c r="B1044">
        <f t="shared" si="133"/>
        <v>-13.930313055760655</v>
      </c>
      <c r="C1044">
        <f t="shared" si="135"/>
        <v>-0.17410261774565894</v>
      </c>
      <c r="D1044">
        <f t="shared" si="136"/>
        <v>1.940517608483389E-3</v>
      </c>
      <c r="E1044" t="b">
        <f t="shared" si="137"/>
        <v>0</v>
      </c>
      <c r="F1044" t="b">
        <f t="shared" si="138"/>
        <v>0</v>
      </c>
      <c r="G1044" t="b">
        <f t="shared" si="139"/>
        <v>0</v>
      </c>
      <c r="H1044" s="5">
        <f t="shared" si="140"/>
        <v>-1.393017946341787E-4</v>
      </c>
      <c r="M1044" s="6"/>
    </row>
    <row r="1045" spans="1:13" x14ac:dyDescent="0.2">
      <c r="A1045" s="9">
        <f t="shared" si="134"/>
        <v>6.2464307685708942</v>
      </c>
      <c r="B1045">
        <f t="shared" si="133"/>
        <v>-11.9383937928185</v>
      </c>
      <c r="C1045">
        <f t="shared" si="135"/>
        <v>-0.14920738699039462</v>
      </c>
      <c r="D1045">
        <f t="shared" si="136"/>
        <v>1.4252387952874081E-3</v>
      </c>
      <c r="E1045" t="b">
        <f t="shared" si="137"/>
        <v>0</v>
      </c>
      <c r="F1045" t="b">
        <f t="shared" si="138"/>
        <v>0</v>
      </c>
      <c r="G1045" t="b">
        <f t="shared" si="139"/>
        <v>0</v>
      </c>
      <c r="H1045" s="5">
        <f t="shared" si="140"/>
        <v>-1.1938279303073046E-4</v>
      </c>
      <c r="M1045" s="6"/>
    </row>
    <row r="1046" spans="1:13" x14ac:dyDescent="0.2">
      <c r="A1046" s="9">
        <f t="shared" si="134"/>
        <v>6.2525667516441468</v>
      </c>
      <c r="B1046">
        <f t="shared" si="133"/>
        <v>-9.9460250473187664</v>
      </c>
      <c r="C1046">
        <f t="shared" si="135"/>
        <v>-0.12430653855162298</v>
      </c>
      <c r="D1046">
        <f t="shared" si="136"/>
        <v>9.892246556180075E-4</v>
      </c>
      <c r="E1046" t="b">
        <f t="shared" si="137"/>
        <v>0</v>
      </c>
      <c r="F1046" t="b">
        <f t="shared" si="138"/>
        <v>0</v>
      </c>
      <c r="G1046" t="b">
        <f t="shared" si="139"/>
        <v>0</v>
      </c>
      <c r="H1046" s="5">
        <f t="shared" si="140"/>
        <v>-9.9459296644811997E-5</v>
      </c>
      <c r="M1046" s="6"/>
    </row>
    <row r="1047" spans="1:13" x14ac:dyDescent="0.2">
      <c r="A1047" s="9">
        <f t="shared" si="134"/>
        <v>6.2587027347173994</v>
      </c>
      <c r="B1047">
        <f t="shared" si="133"/>
        <v>-7.9532818322837189</v>
      </c>
      <c r="C1047">
        <f t="shared" si="135"/>
        <v>-9.9401009950524505E-2</v>
      </c>
      <c r="D1047">
        <f t="shared" si="136"/>
        <v>6.3254085288330176E-4</v>
      </c>
      <c r="E1047" t="b">
        <f t="shared" si="137"/>
        <v>0</v>
      </c>
      <c r="F1047" t="b">
        <f t="shared" si="138"/>
        <v>0</v>
      </c>
      <c r="G1047" t="b">
        <f t="shared" si="139"/>
        <v>0</v>
      </c>
      <c r="H1047" s="5">
        <f t="shared" si="140"/>
        <v>-7.953205559945219E-5</v>
      </c>
      <c r="M1047" s="6"/>
    </row>
    <row r="1048" spans="1:13" x14ac:dyDescent="0.2">
      <c r="A1048" s="9">
        <f t="shared" si="134"/>
        <v>6.2648387177906519</v>
      </c>
      <c r="B1048">
        <f t="shared" si="133"/>
        <v>-5.9602391748344603</v>
      </c>
      <c r="C1048">
        <f t="shared" si="135"/>
        <v>-7.4491738884488637E-2</v>
      </c>
      <c r="D1048">
        <f t="shared" si="136"/>
        <v>3.5524110340112497E-4</v>
      </c>
      <c r="E1048" t="b">
        <f t="shared" si="137"/>
        <v>0</v>
      </c>
      <c r="F1048" t="b">
        <f t="shared" si="138"/>
        <v>0</v>
      </c>
      <c r="G1048" t="b">
        <f t="shared" si="139"/>
        <v>0</v>
      </c>
      <c r="H1048" s="5">
        <f t="shared" si="140"/>
        <v>-5.9601820158666941E-5</v>
      </c>
      <c r="M1048" s="6"/>
    </row>
    <row r="1049" spans="1:13" x14ac:dyDescent="0.2">
      <c r="A1049" s="9">
        <f t="shared" si="134"/>
        <v>6.2709747008639045</v>
      </c>
      <c r="B1049">
        <f t="shared" si="133"/>
        <v>-3.9669721133661535</v>
      </c>
      <c r="C1049">
        <f t="shared" si="135"/>
        <v>-4.9579663191809231E-2</v>
      </c>
      <c r="D1049">
        <f t="shared" si="136"/>
        <v>1.5736716830939368E-4</v>
      </c>
      <c r="E1049" t="b">
        <f t="shared" si="137"/>
        <v>0</v>
      </c>
      <c r="F1049" t="b">
        <f t="shared" si="138"/>
        <v>0</v>
      </c>
      <c r="G1049" t="b">
        <f t="shared" si="139"/>
        <v>0</v>
      </c>
      <c r="H1049" s="5">
        <f t="shared" si="140"/>
        <v>-3.966934069921167E-5</v>
      </c>
      <c r="M1049" s="6"/>
    </row>
    <row r="1050" spans="1:13" x14ac:dyDescent="0.2">
      <c r="A1050" s="9">
        <f t="shared" si="134"/>
        <v>6.2771106839371571</v>
      </c>
      <c r="B1050">
        <f t="shared" si="133"/>
        <v>-1.9735556947228123</v>
      </c>
      <c r="C1050">
        <f t="shared" si="135"/>
        <v>-2.4665720816374866E-2</v>
      </c>
      <c r="D1050">
        <f t="shared" si="136"/>
        <v>3.8948847276909874E-5</v>
      </c>
      <c r="E1050" t="b">
        <f t="shared" si="137"/>
        <v>0</v>
      </c>
      <c r="F1050" t="b">
        <f t="shared" si="138"/>
        <v>0</v>
      </c>
      <c r="G1050" t="b">
        <f t="shared" si="139"/>
        <v>0</v>
      </c>
      <c r="H1050" s="5">
        <f t="shared" si="140"/>
        <v>-1.9735367682329468E-5</v>
      </c>
      <c r="M1050" s="6"/>
    </row>
    <row r="1051" spans="1:13" x14ac:dyDescent="0.2">
      <c r="A1051" s="9">
        <f t="shared" si="134"/>
        <v>6.2832466670104097</v>
      </c>
      <c r="B1051">
        <f t="shared" ref="B1051" si="141">$B$10*SIN(A1051)</f>
        <v>1.9935028628229642E-2</v>
      </c>
      <c r="C1051">
        <f t="shared" si="135"/>
        <v>2.491502276450395E-4</v>
      </c>
      <c r="D1051">
        <f t="shared" ref="D1051" si="142">B1051*H1051</f>
        <v>3.9740155527259701E-9</v>
      </c>
      <c r="E1051" t="b">
        <f t="shared" ref="E1051" si="143">AND((A1051&gt;$A$17),A1051&lt;($B$17))</f>
        <v>0</v>
      </c>
      <c r="F1051" t="b">
        <f t="shared" ref="F1051" si="144">AND((A1051&gt;($A$17+3.1416)),A1051&lt;($B$17+3.1416))</f>
        <v>0</v>
      </c>
      <c r="G1051" t="b">
        <f t="shared" ref="G1051" si="145">OR(E1051=TRUE,F1051=TRUE)</f>
        <v>0</v>
      </c>
      <c r="H1051" s="5">
        <f t="shared" si="140"/>
        <v>1.9934837450388394E-7</v>
      </c>
    </row>
    <row r="1052" spans="1:13" x14ac:dyDescent="0.2">
      <c r="A1052" s="9">
        <f>A1051/PI()</f>
        <v>2.0000195314407656</v>
      </c>
    </row>
  </sheetData>
  <dataConsolidate/>
  <customSheetViews>
    <customSheetView guid="{9F2B8030-0AF7-4699-A9BE-7E36FA730EED}" scale="90" showRuler="0">
      <selection activeCell="I2" sqref="I2:I21"/>
      <pageMargins left="0.75" right="0.75" top="1" bottom="1" header="0.5" footer="0.5"/>
      <pageSetup orientation="portrait" r:id="rId1"/>
      <headerFooter alignWithMargins="0"/>
    </customSheetView>
  </customSheetViews>
  <mergeCells count="2">
    <mergeCell ref="N2:O2"/>
    <mergeCell ref="R45:U45"/>
  </mergeCells>
  <phoneticPr fontId="0" type="noConversion"/>
  <pageMargins left="0.75" right="0.75" top="1" bottom="1" header="0.5" footer="0.5"/>
  <pageSetup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8"/>
  <sheetViews>
    <sheetView topLeftCell="A2" workbookViewId="0">
      <selection activeCell="J26" sqref="J26"/>
    </sheetView>
  </sheetViews>
  <sheetFormatPr defaultRowHeight="12.75" x14ac:dyDescent="0.2"/>
  <cols>
    <col min="6" max="6" width="20.5703125" customWidth="1"/>
    <col min="7" max="7" width="11.42578125" customWidth="1"/>
  </cols>
  <sheetData>
    <row r="1" spans="1:13" ht="26.25" customHeight="1" x14ac:dyDescent="0.25">
      <c r="A1" s="54" t="s">
        <v>91</v>
      </c>
    </row>
    <row r="2" spans="1:13" x14ac:dyDescent="0.2">
      <c r="G2" s="32" t="s">
        <v>37</v>
      </c>
      <c r="H2" s="20" t="s">
        <v>35</v>
      </c>
      <c r="I2" s="20" t="s">
        <v>34</v>
      </c>
      <c r="J2" s="20" t="s">
        <v>33</v>
      </c>
      <c r="K2" s="20" t="s">
        <v>45</v>
      </c>
      <c r="L2" s="20" t="s">
        <v>77</v>
      </c>
      <c r="M2" s="20" t="s">
        <v>85</v>
      </c>
    </row>
    <row r="3" spans="1:13" x14ac:dyDescent="0.2">
      <c r="G3" s="24">
        <v>1</v>
      </c>
      <c r="H3" s="21">
        <f>'3-12'!M2</f>
        <v>28.576935384914712</v>
      </c>
      <c r="I3" s="72" t="s">
        <v>36</v>
      </c>
      <c r="J3" s="72"/>
      <c r="K3" s="21"/>
      <c r="M3" s="20" t="s">
        <v>86</v>
      </c>
    </row>
    <row r="4" spans="1:13" x14ac:dyDescent="0.2">
      <c r="G4" s="24">
        <f>G3+2</f>
        <v>3</v>
      </c>
      <c r="H4" s="21">
        <f>'3-12'!M3</f>
        <v>0.86641276681283852</v>
      </c>
      <c r="I4" s="17">
        <f t="shared" ref="I4:I22" si="0">IF(0.05 * H4 &gt; (0.003*$F$18+0.005), H4 - 0.05 *H4, H4 - (0.003*$F$18+0.005))</f>
        <v>0.82309212847219659</v>
      </c>
      <c r="J4" s="17">
        <f t="shared" ref="J4:J22" si="1">IF(0.05 * H4 &gt; (0.003*$F$18+0.005), H4 + 0.05 *I4, H4 + (0.003*$F$18+0.005))</f>
        <v>0.90756737323644832</v>
      </c>
      <c r="K4" s="21">
        <f>'3-12'!V30</f>
        <v>9.186668528053163</v>
      </c>
      <c r="L4" s="53" t="str">
        <f>IF(K4&gt;H4," PASS", "Fail")</f>
        <v xml:space="preserve"> PASS</v>
      </c>
      <c r="M4" s="55">
        <f>100*H4/K4</f>
        <v>9.4311965667106588</v>
      </c>
    </row>
    <row r="5" spans="1:13" x14ac:dyDescent="0.2">
      <c r="G5" s="24">
        <f t="shared" ref="G5:G22" si="2">G4+2</f>
        <v>5</v>
      </c>
      <c r="H5" s="21">
        <f>'3-12'!M4</f>
        <v>0.91535347086699115</v>
      </c>
      <c r="I5" s="17">
        <f t="shared" si="0"/>
        <v>0.86958579732364161</v>
      </c>
      <c r="J5" s="17">
        <f t="shared" si="1"/>
        <v>0.95883276073317325</v>
      </c>
      <c r="K5" s="21">
        <f>'3-12'!V32</f>
        <v>3.0622228426843878</v>
      </c>
      <c r="L5" s="53" t="str">
        <f t="shared" ref="L5:L9" si="3">IF(K5&gt;H5," PASS", "Fail")</f>
        <v xml:space="preserve"> PASS</v>
      </c>
      <c r="M5" s="55">
        <f t="shared" ref="M5:M9" si="4">100*H5/K5</f>
        <v>29.89179814440217</v>
      </c>
    </row>
    <row r="6" spans="1:13" x14ac:dyDescent="0.2">
      <c r="G6" s="24">
        <f t="shared" si="2"/>
        <v>7</v>
      </c>
      <c r="H6" s="21">
        <f>'3-12'!M5</f>
        <v>0.53927564269278594</v>
      </c>
      <c r="I6" s="17">
        <f t="shared" si="0"/>
        <v>0.51231186055814659</v>
      </c>
      <c r="J6" s="17">
        <f t="shared" si="1"/>
        <v>0.56489123572069322</v>
      </c>
      <c r="K6" s="21">
        <f>'3-12'!V34</f>
        <v>2.0605611651708031</v>
      </c>
      <c r="L6" s="53" t="str">
        <f t="shared" si="3"/>
        <v xml:space="preserve"> PASS</v>
      </c>
      <c r="M6" s="55">
        <f t="shared" si="4"/>
        <v>26.171299925866773</v>
      </c>
    </row>
    <row r="7" spans="1:13" x14ac:dyDescent="0.2">
      <c r="G7" s="24">
        <f t="shared" si="2"/>
        <v>9</v>
      </c>
      <c r="H7" s="21">
        <f>'3-12'!M6</f>
        <v>3.0088026543247361E-2</v>
      </c>
      <c r="I7" s="17">
        <f t="shared" si="0"/>
        <v>2.508802654324736E-2</v>
      </c>
      <c r="J7" s="17">
        <f t="shared" si="1"/>
        <v>3.5088026543247358E-2</v>
      </c>
      <c r="K7" s="21">
        <f>'3-12'!V36</f>
        <v>0.88718605722631805</v>
      </c>
      <c r="L7" s="53" t="str">
        <f t="shared" si="3"/>
        <v xml:space="preserve"> PASS</v>
      </c>
      <c r="M7" s="55">
        <f t="shared" si="4"/>
        <v>3.391399842025697</v>
      </c>
    </row>
    <row r="8" spans="1:13" x14ac:dyDescent="0.2">
      <c r="G8" s="24">
        <f t="shared" si="2"/>
        <v>11</v>
      </c>
      <c r="H8" s="21">
        <f>'3-12'!M7</f>
        <v>0.31979476704057819</v>
      </c>
      <c r="I8" s="17">
        <f t="shared" si="0"/>
        <v>0.30380502868854931</v>
      </c>
      <c r="J8" s="17">
        <f t="shared" si="1"/>
        <v>0.33498501847500567</v>
      </c>
      <c r="K8" s="21">
        <f>'3-12'!V38</f>
        <v>0.88718605722631805</v>
      </c>
      <c r="L8" s="53" t="str">
        <f t="shared" si="3"/>
        <v xml:space="preserve"> PASS</v>
      </c>
      <c r="M8" s="55">
        <f t="shared" si="4"/>
        <v>36.045964027024795</v>
      </c>
    </row>
    <row r="9" spans="1:13" x14ac:dyDescent="0.2">
      <c r="G9" s="24">
        <f t="shared" si="2"/>
        <v>13</v>
      </c>
      <c r="H9" s="21">
        <f>'3-12'!M8</f>
        <v>0.32049626925986008</v>
      </c>
      <c r="I9" s="17">
        <f t="shared" si="0"/>
        <v>0.30447145579686707</v>
      </c>
      <c r="J9" s="17">
        <f t="shared" si="1"/>
        <v>0.33571984204970345</v>
      </c>
      <c r="K9" s="21">
        <f>'3-12'!V40</f>
        <v>0.57237810143633416</v>
      </c>
      <c r="L9" s="53" t="str">
        <f t="shared" si="3"/>
        <v xml:space="preserve"> PASS</v>
      </c>
      <c r="M9" s="55">
        <f t="shared" si="4"/>
        <v>55.99380347633879</v>
      </c>
    </row>
    <row r="10" spans="1:13" x14ac:dyDescent="0.2">
      <c r="G10" s="24">
        <f t="shared" si="2"/>
        <v>15</v>
      </c>
      <c r="H10" s="21">
        <f>'3-12'!M9</f>
        <v>8.0730713376544319E-2</v>
      </c>
      <c r="I10" s="17">
        <f t="shared" si="0"/>
        <v>7.5730713376544315E-2</v>
      </c>
      <c r="J10" s="17">
        <f t="shared" si="1"/>
        <v>8.5730713376544324E-2</v>
      </c>
      <c r="K10" s="23">
        <v>100</v>
      </c>
      <c r="L10" s="53" t="str">
        <f t="shared" ref="L10:L22" si="5">IF(K10&gt;H10," PASS", "Fail")</f>
        <v xml:space="preserve"> PASS</v>
      </c>
      <c r="M10" s="55">
        <f t="shared" ref="M10:M22" si="6">100*H10/K10</f>
        <v>8.0730713376544305E-2</v>
      </c>
    </row>
    <row r="11" spans="1:13" x14ac:dyDescent="0.2">
      <c r="G11" s="24">
        <f t="shared" si="2"/>
        <v>17</v>
      </c>
      <c r="H11" s="21">
        <f>'3-12'!M10</f>
        <v>0.1661321292757906</v>
      </c>
      <c r="I11" s="17">
        <f t="shared" si="0"/>
        <v>0.15782552281200107</v>
      </c>
      <c r="J11" s="17">
        <f t="shared" si="1"/>
        <v>0.17402340541639066</v>
      </c>
      <c r="K11" s="21">
        <f>'3-12'!V44</f>
        <v>0.57237810143633416</v>
      </c>
      <c r="L11" s="53" t="str">
        <f t="shared" si="5"/>
        <v xml:space="preserve"> PASS</v>
      </c>
      <c r="M11" s="55">
        <f t="shared" si="6"/>
        <v>29.024892611875988</v>
      </c>
    </row>
    <row r="12" spans="1:13" x14ac:dyDescent="0.2">
      <c r="G12" s="24">
        <f t="shared" si="2"/>
        <v>19</v>
      </c>
      <c r="H12" s="21">
        <f>'3-12'!M11</f>
        <v>0.22752499475527346</v>
      </c>
      <c r="I12" s="17">
        <f t="shared" si="0"/>
        <v>0.2161487450175098</v>
      </c>
      <c r="J12" s="17">
        <f t="shared" si="1"/>
        <v>0.23833243200614895</v>
      </c>
      <c r="K12" s="21">
        <f>'3-12'!V46</f>
        <v>0.42928357607725059</v>
      </c>
      <c r="L12" s="53" t="str">
        <f t="shared" si="5"/>
        <v xml:space="preserve"> PASS</v>
      </c>
      <c r="M12" s="55">
        <f t="shared" si="6"/>
        <v>53.001094715612837</v>
      </c>
    </row>
    <row r="13" spans="1:13" x14ac:dyDescent="0.2">
      <c r="G13" s="24">
        <f t="shared" si="2"/>
        <v>21</v>
      </c>
      <c r="H13" s="21">
        <f>'3-12'!M12</f>
        <v>9.4352171668690171E-2</v>
      </c>
      <c r="I13" s="17">
        <f t="shared" si="0"/>
        <v>8.9352171668690167E-2</v>
      </c>
      <c r="J13" s="17">
        <f t="shared" si="1"/>
        <v>9.9352171668690176E-2</v>
      </c>
      <c r="K13" s="23">
        <v>100</v>
      </c>
      <c r="L13" s="53" t="str">
        <f t="shared" si="5"/>
        <v xml:space="preserve"> PASS</v>
      </c>
      <c r="M13" s="55">
        <f t="shared" si="6"/>
        <v>9.4352171668690185E-2</v>
      </c>
    </row>
    <row r="14" spans="1:13" x14ac:dyDescent="0.2">
      <c r="G14" s="24">
        <f t="shared" si="2"/>
        <v>23</v>
      </c>
      <c r="H14" s="21">
        <f>'3-12'!M13</f>
        <v>9.3449759705104857E-2</v>
      </c>
      <c r="I14" s="17">
        <f t="shared" si="0"/>
        <v>8.8449759705104852E-2</v>
      </c>
      <c r="J14" s="17">
        <f t="shared" si="1"/>
        <v>9.8449759705104861E-2</v>
      </c>
      <c r="K14" s="21">
        <f>'3-12'!V50</f>
        <v>0.42928357607725059</v>
      </c>
      <c r="L14" s="53" t="str">
        <f t="shared" si="5"/>
        <v xml:space="preserve"> PASS</v>
      </c>
      <c r="M14" s="55">
        <f t="shared" si="6"/>
        <v>21.768771253500823</v>
      </c>
    </row>
    <row r="15" spans="1:13" x14ac:dyDescent="0.2">
      <c r="G15" s="24">
        <f t="shared" si="2"/>
        <v>25</v>
      </c>
      <c r="H15" s="21">
        <f>'3-12'!M14</f>
        <v>0.17319478555179169</v>
      </c>
      <c r="I15" s="17">
        <f t="shared" si="0"/>
        <v>0.1645350462742021</v>
      </c>
      <c r="J15" s="17">
        <f t="shared" si="1"/>
        <v>0.1814215378655018</v>
      </c>
      <c r="K15" s="21">
        <f>'3-12'!V52</f>
        <v>0.42928357607725059</v>
      </c>
      <c r="L15" s="53" t="str">
        <f t="shared" si="5"/>
        <v xml:space="preserve"> PASS</v>
      </c>
      <c r="M15" s="55">
        <f t="shared" si="6"/>
        <v>40.345076122973978</v>
      </c>
    </row>
    <row r="16" spans="1:13" x14ac:dyDescent="0.2">
      <c r="G16" s="24">
        <f t="shared" si="2"/>
        <v>27</v>
      </c>
      <c r="H16" s="21">
        <f>'3-12'!M15</f>
        <v>9.7436459612666698E-2</v>
      </c>
      <c r="I16" s="17">
        <f t="shared" si="0"/>
        <v>9.2436459612666694E-2</v>
      </c>
      <c r="J16" s="17">
        <f t="shared" si="1"/>
        <v>0.1024364596126667</v>
      </c>
      <c r="K16" s="23">
        <v>100</v>
      </c>
      <c r="L16" s="53" t="str">
        <f t="shared" si="5"/>
        <v xml:space="preserve"> PASS</v>
      </c>
      <c r="M16" s="55">
        <f t="shared" si="6"/>
        <v>9.7436459612666712E-2</v>
      </c>
    </row>
    <row r="17" spans="7:13" x14ac:dyDescent="0.2">
      <c r="G17" s="24">
        <f t="shared" si="2"/>
        <v>29</v>
      </c>
      <c r="H17" s="21">
        <f>'3-12'!M16</f>
        <v>5.0286641247107737E-2</v>
      </c>
      <c r="I17" s="17">
        <f t="shared" si="0"/>
        <v>4.528664124710774E-2</v>
      </c>
      <c r="J17" s="17">
        <f t="shared" si="1"/>
        <v>5.5286641247107735E-2</v>
      </c>
      <c r="K17" s="21">
        <f>'3-12'!V56</f>
        <v>0.28618905071816708</v>
      </c>
      <c r="L17" s="53" t="str">
        <f t="shared" si="5"/>
        <v xml:space="preserve"> PASS</v>
      </c>
      <c r="M17" s="55">
        <f t="shared" si="6"/>
        <v>17.571126890046173</v>
      </c>
    </row>
    <row r="18" spans="7:13" x14ac:dyDescent="0.2">
      <c r="G18" s="24">
        <f t="shared" si="2"/>
        <v>31</v>
      </c>
      <c r="H18" s="21">
        <f>'3-12'!M17</f>
        <v>0.13580670482416954</v>
      </c>
      <c r="I18" s="17">
        <f t="shared" si="0"/>
        <v>0.12901636958296106</v>
      </c>
      <c r="J18" s="17">
        <f t="shared" si="1"/>
        <v>0.14225752330331759</v>
      </c>
      <c r="K18" s="21">
        <f>'3-12'!V58</f>
        <v>0.28618905071816708</v>
      </c>
      <c r="L18" s="53" t="str">
        <f t="shared" si="5"/>
        <v xml:space="preserve"> PASS</v>
      </c>
      <c r="M18" s="55">
        <f t="shared" si="6"/>
        <v>47.45349428406648</v>
      </c>
    </row>
    <row r="19" spans="7:13" x14ac:dyDescent="0.2">
      <c r="G19" s="24">
        <f t="shared" si="2"/>
        <v>33</v>
      </c>
      <c r="H19" s="21">
        <f>'3-12'!M18</f>
        <v>9.6330468825575125E-2</v>
      </c>
      <c r="I19" s="17">
        <f t="shared" si="0"/>
        <v>9.133046882557512E-2</v>
      </c>
      <c r="J19" s="17">
        <f t="shared" si="1"/>
        <v>0.10133046882557513</v>
      </c>
      <c r="K19" s="23">
        <v>100</v>
      </c>
      <c r="L19" s="53" t="str">
        <f t="shared" si="5"/>
        <v xml:space="preserve"> PASS</v>
      </c>
      <c r="M19" s="55">
        <f t="shared" si="6"/>
        <v>9.6330468825575111E-2</v>
      </c>
    </row>
    <row r="20" spans="7:13" x14ac:dyDescent="0.2">
      <c r="G20" s="24">
        <f t="shared" si="2"/>
        <v>35</v>
      </c>
      <c r="H20" s="21">
        <f>'3-12'!M19</f>
        <v>2.1712050781100244E-2</v>
      </c>
      <c r="I20" s="17">
        <f t="shared" si="0"/>
        <v>1.6712050781100243E-2</v>
      </c>
      <c r="J20" s="17">
        <f t="shared" si="1"/>
        <v>2.6712050781100245E-2</v>
      </c>
      <c r="K20" s="21">
        <f>'3-12'!V62</f>
        <v>0.28618905071816708</v>
      </c>
      <c r="L20" s="53" t="str">
        <f t="shared" si="5"/>
        <v xml:space="preserve"> PASS</v>
      </c>
      <c r="M20" s="55">
        <f t="shared" si="6"/>
        <v>7.5866112720300434</v>
      </c>
    </row>
    <row r="21" spans="7:13" x14ac:dyDescent="0.2">
      <c r="G21" s="24">
        <f t="shared" si="2"/>
        <v>37</v>
      </c>
      <c r="H21" s="21">
        <f>'3-12'!M20</f>
        <v>0.10742965997279028</v>
      </c>
      <c r="I21" s="17">
        <f t="shared" si="0"/>
        <v>0.10205817697415076</v>
      </c>
      <c r="J21" s="17">
        <f t="shared" si="1"/>
        <v>0.11253256882149781</v>
      </c>
      <c r="K21" s="21">
        <f>'3-12'!V64</f>
        <v>0.28618905071816708</v>
      </c>
      <c r="L21" s="53" t="str">
        <f t="shared" si="5"/>
        <v xml:space="preserve"> PASS</v>
      </c>
      <c r="M21" s="55">
        <f t="shared" si="6"/>
        <v>37.538004931776626</v>
      </c>
    </row>
    <row r="22" spans="7:13" x14ac:dyDescent="0.2">
      <c r="G22" s="24">
        <f t="shared" si="2"/>
        <v>39</v>
      </c>
      <c r="H22" s="21">
        <f>'3-12'!M21</f>
        <v>9.2987724227036189E-2</v>
      </c>
      <c r="I22" s="17">
        <f t="shared" si="0"/>
        <v>8.7987724227036185E-2</v>
      </c>
      <c r="J22" s="17">
        <f t="shared" si="1"/>
        <v>9.7987724227036194E-2</v>
      </c>
      <c r="K22" s="23">
        <v>100</v>
      </c>
      <c r="L22" s="53" t="str">
        <f t="shared" si="5"/>
        <v xml:space="preserve"> PASS</v>
      </c>
      <c r="M22" s="55">
        <f t="shared" si="6"/>
        <v>9.2987724227036189E-2</v>
      </c>
    </row>
    <row r="24" spans="7:13" x14ac:dyDescent="0.2">
      <c r="G24" s="20" t="s">
        <v>30</v>
      </c>
      <c r="H24" s="20" t="s">
        <v>87</v>
      </c>
    </row>
    <row r="25" spans="7:13" x14ac:dyDescent="0.2">
      <c r="G25" s="58">
        <f>'3-12'!F15</f>
        <v>5.2751618309447101</v>
      </c>
      <c r="H25" s="21">
        <f>'3-12'!F17</f>
        <v>7.5563869148456622</v>
      </c>
    </row>
    <row r="27" spans="7:13" x14ac:dyDescent="0.2">
      <c r="G27" s="56" t="s">
        <v>88</v>
      </c>
      <c r="H27" s="56"/>
    </row>
    <row r="28" spans="7:13" x14ac:dyDescent="0.2">
      <c r="G28" s="57">
        <f>'3-12'!J15</f>
        <v>13</v>
      </c>
      <c r="H28" s="57">
        <f>'3-12'!J17</f>
        <v>48</v>
      </c>
    </row>
  </sheetData>
  <mergeCells count="1">
    <mergeCell ref="I3:J3"/>
  </mergeCells>
  <conditionalFormatting sqref="L4:L22">
    <cfRule type="cellIs" dxfId="12" priority="10" operator="equal">
      <formula>"Fail"</formula>
    </cfRule>
    <cfRule type="cellIs" dxfId="11" priority="11" operator="equal">
      <formula>"PASS"</formula>
    </cfRule>
    <cfRule type="cellIs" dxfId="10" priority="12" operator="equal">
      <formula>"Fail"</formula>
    </cfRule>
    <cfRule type="cellIs" dxfId="9" priority="13" operator="equal">
      <formula>"""Fail"""</formula>
    </cfRule>
  </conditionalFormatting>
  <conditionalFormatting sqref="M4:M22">
    <cfRule type="cellIs" dxfId="8" priority="8" operator="greaterThan">
      <formula>100</formula>
    </cfRule>
    <cfRule type="cellIs" dxfId="7" priority="9" operator="greaterThan">
      <formula>100</formula>
    </cfRule>
  </conditionalFormatting>
  <conditionalFormatting sqref="G25">
    <cfRule type="cellIs" dxfId="6" priority="3" operator="greaterThan">
      <formula>G28</formula>
    </cfRule>
    <cfRule type="cellIs" dxfId="5" priority="4" operator="greaterThan">
      <formula>"G28"</formula>
    </cfRule>
    <cfRule type="cellIs" dxfId="4" priority="5" operator="greaterThan">
      <formula>G25</formula>
    </cfRule>
    <cfRule type="cellIs" dxfId="3" priority="6" operator="greaterThan">
      <formula>H28</formula>
    </cfRule>
    <cfRule type="cellIs" dxfId="2" priority="7" operator="greaterThan">
      <formula>G28</formula>
    </cfRule>
  </conditionalFormatting>
  <conditionalFormatting sqref="H25">
    <cfRule type="cellIs" dxfId="1" priority="1" operator="greaterThan">
      <formula>H28</formula>
    </cfRule>
    <cfRule type="cellIs" dxfId="0" priority="2" operator="greaterThan">
      <formula>+H28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H1052"/>
  <sheetViews>
    <sheetView zoomScale="80" zoomScaleNormal="80" workbookViewId="0">
      <selection activeCell="B9" sqref="B9"/>
    </sheetView>
  </sheetViews>
  <sheetFormatPr defaultRowHeight="12.75" x14ac:dyDescent="0.2"/>
  <cols>
    <col min="1" max="1" width="17.42578125" customWidth="1"/>
    <col min="2" max="2" width="13.28515625" customWidth="1"/>
    <col min="3" max="3" width="11.140625" customWidth="1"/>
    <col min="4" max="4" width="11.42578125" customWidth="1"/>
    <col min="5" max="5" width="12.42578125" customWidth="1"/>
    <col min="6" max="6" width="10.7109375" customWidth="1"/>
    <col min="11" max="11" width="7.85546875" customWidth="1"/>
    <col min="18" max="18" width="10.28515625" customWidth="1"/>
  </cols>
  <sheetData>
    <row r="1" spans="1:19" x14ac:dyDescent="0.2">
      <c r="A1" s="3" t="s">
        <v>53</v>
      </c>
      <c r="G1" s="2"/>
      <c r="I1" s="1"/>
      <c r="L1" s="32" t="s">
        <v>37</v>
      </c>
      <c r="M1" s="20" t="s">
        <v>35</v>
      </c>
      <c r="N1" s="20" t="s">
        <v>34</v>
      </c>
      <c r="O1" s="20" t="s">
        <v>33</v>
      </c>
      <c r="S1" s="20" t="s">
        <v>59</v>
      </c>
    </row>
    <row r="2" spans="1:19" x14ac:dyDescent="0.2">
      <c r="A2" s="3" t="s">
        <v>93</v>
      </c>
      <c r="G2" s="2"/>
      <c r="I2" s="1"/>
      <c r="L2" s="24">
        <v>1</v>
      </c>
      <c r="M2" s="17">
        <f>M28</f>
        <v>28.576935384914712</v>
      </c>
      <c r="N2" s="72" t="s">
        <v>36</v>
      </c>
      <c r="O2" s="72"/>
      <c r="S2" s="2">
        <v>33</v>
      </c>
    </row>
    <row r="3" spans="1:19" x14ac:dyDescent="0.2">
      <c r="A3" s="3"/>
      <c r="G3" s="2"/>
      <c r="I3" s="1"/>
      <c r="L3" s="24">
        <f>L2+2</f>
        <v>3</v>
      </c>
      <c r="M3" s="17">
        <f>M30</f>
        <v>0.86641276681283852</v>
      </c>
      <c r="N3" s="17">
        <f t="shared" ref="N3:N21" si="0">IF(0.05 * M3 &gt; (0.003*$F$18+0.005), M3 - 0.05 *M3, M3 - (0.003*$F$18+0.005))</f>
        <v>0.77555605159738839</v>
      </c>
      <c r="O3" s="17">
        <f t="shared" ref="O3:O21" si="1">IF(0.05 * M3 &gt; (0.003*$F$18+0.005), M3 + 0.05 *N3, M3 + (0.003*$F$18+0.005))</f>
        <v>0.95726948202828865</v>
      </c>
      <c r="S3" s="2">
        <v>66</v>
      </c>
    </row>
    <row r="4" spans="1:19" x14ac:dyDescent="0.2">
      <c r="A4" s="10" t="s">
        <v>63</v>
      </c>
      <c r="B4" s="11"/>
      <c r="C4" s="11"/>
      <c r="D4" s="11"/>
      <c r="E4" s="11"/>
      <c r="F4" s="11"/>
      <c r="G4" s="25"/>
      <c r="H4" s="11"/>
      <c r="I4" s="49"/>
      <c r="J4" s="11"/>
      <c r="K4" s="11"/>
      <c r="L4" s="24">
        <f t="shared" ref="L4:L21" si="2">L3+2</f>
        <v>5</v>
      </c>
      <c r="M4" s="17">
        <f>M32</f>
        <v>0.91535347086699115</v>
      </c>
      <c r="N4" s="17">
        <f t="shared" si="0"/>
        <v>0.82449675565154101</v>
      </c>
      <c r="O4" s="17">
        <f t="shared" si="1"/>
        <v>1.0062101860824413</v>
      </c>
      <c r="S4" s="2">
        <v>120</v>
      </c>
    </row>
    <row r="5" spans="1:19" x14ac:dyDescent="0.2">
      <c r="I5" s="1"/>
      <c r="L5" s="24">
        <f t="shared" si="2"/>
        <v>7</v>
      </c>
      <c r="M5" s="17">
        <f>M34</f>
        <v>0.53927564269278594</v>
      </c>
      <c r="N5" s="17">
        <f t="shared" si="0"/>
        <v>0.4484189274773358</v>
      </c>
      <c r="O5" s="17">
        <f t="shared" si="1"/>
        <v>0.63013235790823607</v>
      </c>
      <c r="S5" s="2">
        <v>250</v>
      </c>
    </row>
    <row r="6" spans="1:19" x14ac:dyDescent="0.2">
      <c r="A6" s="10" t="s">
        <v>58</v>
      </c>
      <c r="B6" s="48">
        <v>33</v>
      </c>
      <c r="E6" s="12" t="s">
        <v>31</v>
      </c>
      <c r="F6" s="26"/>
      <c r="G6" s="2"/>
      <c r="I6" s="1"/>
      <c r="L6" s="24">
        <f t="shared" si="2"/>
        <v>9</v>
      </c>
      <c r="M6" s="17">
        <f>M36</f>
        <v>3.0088026543247361E-2</v>
      </c>
      <c r="N6" s="17">
        <f t="shared" si="0"/>
        <v>-6.0768688672202774E-2</v>
      </c>
      <c r="O6" s="17">
        <f t="shared" si="1"/>
        <v>0.12094474175869749</v>
      </c>
      <c r="S6" s="42" t="s">
        <v>60</v>
      </c>
    </row>
    <row r="7" spans="1:19" x14ac:dyDescent="0.2">
      <c r="A7" s="10" t="s">
        <v>50</v>
      </c>
      <c r="B7" s="19">
        <v>10.5</v>
      </c>
      <c r="C7" s="3" t="s">
        <v>20</v>
      </c>
      <c r="D7" s="12"/>
      <c r="E7" s="34" t="s">
        <v>80</v>
      </c>
      <c r="F7" s="40">
        <f>B7</f>
        <v>10.5</v>
      </c>
      <c r="G7" s="12" t="s">
        <v>20</v>
      </c>
      <c r="I7" s="1"/>
      <c r="L7" s="24">
        <f t="shared" si="2"/>
        <v>11</v>
      </c>
      <c r="M7" s="17">
        <f>M38</f>
        <v>0.31979476704057819</v>
      </c>
      <c r="N7" s="17">
        <f t="shared" si="0"/>
        <v>0.22893805182512805</v>
      </c>
      <c r="O7" s="17">
        <f t="shared" si="1"/>
        <v>0.41065148225602832</v>
      </c>
      <c r="S7" s="16"/>
    </row>
    <row r="8" spans="1:19" x14ac:dyDescent="0.2">
      <c r="A8" s="10" t="s">
        <v>49</v>
      </c>
      <c r="B8" s="19">
        <v>32.200000000000003</v>
      </c>
      <c r="C8" s="12" t="s">
        <v>20</v>
      </c>
      <c r="D8" s="16"/>
      <c r="E8" s="34" t="s">
        <v>79</v>
      </c>
      <c r="F8" s="31">
        <f>B8</f>
        <v>32.200000000000003</v>
      </c>
      <c r="G8" s="12" t="s">
        <v>20</v>
      </c>
      <c r="I8" s="1"/>
      <c r="L8" s="24">
        <f t="shared" si="2"/>
        <v>13</v>
      </c>
      <c r="M8" s="17">
        <f>M40</f>
        <v>0.32049626925986008</v>
      </c>
      <c r="N8" s="17">
        <f t="shared" si="0"/>
        <v>0.22963955404440994</v>
      </c>
      <c r="O8" s="17">
        <f t="shared" si="1"/>
        <v>0.41135298447531021</v>
      </c>
      <c r="S8" s="17"/>
    </row>
    <row r="9" spans="1:19" x14ac:dyDescent="0.2">
      <c r="A9" s="10" t="s">
        <v>21</v>
      </c>
      <c r="B9" s="19">
        <v>229.1</v>
      </c>
      <c r="C9" s="3" t="s">
        <v>22</v>
      </c>
      <c r="D9" s="16"/>
      <c r="E9" s="34" t="s">
        <v>21</v>
      </c>
      <c r="F9" s="31">
        <f>B9</f>
        <v>229.1</v>
      </c>
      <c r="G9" s="3" t="s">
        <v>22</v>
      </c>
      <c r="I9" s="1"/>
      <c r="L9" s="24">
        <f t="shared" si="2"/>
        <v>15</v>
      </c>
      <c r="M9" s="17">
        <f>M42</f>
        <v>8.0730713376544319E-2</v>
      </c>
      <c r="N9" s="17">
        <f t="shared" si="0"/>
        <v>-1.0126001838905815E-2</v>
      </c>
      <c r="O9" s="17">
        <f t="shared" si="1"/>
        <v>0.17158742859199444</v>
      </c>
      <c r="S9" s="15"/>
    </row>
    <row r="10" spans="1:19" x14ac:dyDescent="0.2">
      <c r="A10" s="3" t="s">
        <v>10</v>
      </c>
      <c r="B10" s="4">
        <f>B9*SQRT(2)</f>
        <v>323.99632713967611</v>
      </c>
      <c r="C10" s="3" t="s">
        <v>28</v>
      </c>
      <c r="D10" s="16"/>
      <c r="E10" s="36" t="s">
        <v>10</v>
      </c>
      <c r="F10" s="4">
        <f>F9*SQRT(2)</f>
        <v>323.99632713967611</v>
      </c>
      <c r="G10" s="3" t="s">
        <v>28</v>
      </c>
      <c r="I10" s="1"/>
      <c r="L10" s="24">
        <f t="shared" si="2"/>
        <v>17</v>
      </c>
      <c r="M10" s="17">
        <f>M44</f>
        <v>0.1661321292757906</v>
      </c>
      <c r="N10" s="17">
        <f t="shared" si="0"/>
        <v>7.5275414060340468E-2</v>
      </c>
      <c r="O10" s="17">
        <f t="shared" si="1"/>
        <v>0.25698884449124071</v>
      </c>
      <c r="S10" s="14"/>
    </row>
    <row r="11" spans="1:19" x14ac:dyDescent="0.2">
      <c r="D11" s="16"/>
      <c r="E11" s="34" t="s">
        <v>12</v>
      </c>
      <c r="F11" s="31">
        <f>SUMPRODUCT(B27:B1050*H27:H1050)/1024</f>
        <v>6546.9318047399038</v>
      </c>
      <c r="G11" s="16" t="s">
        <v>27</v>
      </c>
      <c r="I11" s="1"/>
      <c r="L11" s="24">
        <f t="shared" si="2"/>
        <v>19</v>
      </c>
      <c r="M11" s="17">
        <f>M46</f>
        <v>0.22752499475527346</v>
      </c>
      <c r="N11" s="17">
        <f t="shared" si="0"/>
        <v>0.13666827953982333</v>
      </c>
      <c r="O11" s="17">
        <f t="shared" si="1"/>
        <v>0.31838170997072357</v>
      </c>
      <c r="S11" s="14"/>
    </row>
    <row r="12" spans="1:19" x14ac:dyDescent="0.2">
      <c r="D12" s="16"/>
      <c r="E12" s="34" t="s">
        <v>13</v>
      </c>
      <c r="F12" s="31">
        <f>SQRT(SUMSQ(B27:B1050)/1024)*SQRT(SUMSQ(H27:H1050)/1024)</f>
        <v>6556.5591376595512</v>
      </c>
      <c r="G12" s="16"/>
      <c r="I12" s="1"/>
      <c r="L12" s="24">
        <f t="shared" si="2"/>
        <v>21</v>
      </c>
      <c r="M12" s="17">
        <f>M48</f>
        <v>9.4352171668690171E-2</v>
      </c>
      <c r="N12" s="17">
        <f t="shared" si="0"/>
        <v>3.4954564532400367E-3</v>
      </c>
      <c r="O12" s="17">
        <f t="shared" si="1"/>
        <v>0.18520888688414031</v>
      </c>
      <c r="S12" s="14"/>
    </row>
    <row r="13" spans="1:19" x14ac:dyDescent="0.2">
      <c r="C13" s="3"/>
      <c r="D13" s="16"/>
      <c r="E13" s="34" t="s">
        <v>14</v>
      </c>
      <c r="F13" s="30">
        <f>F11/F12</f>
        <v>0.99853164858006849</v>
      </c>
      <c r="G13" s="16"/>
      <c r="H13" s="74" t="s">
        <v>73</v>
      </c>
      <c r="I13" s="74"/>
      <c r="J13" s="74"/>
      <c r="K13" s="74"/>
      <c r="L13" s="24">
        <f t="shared" si="2"/>
        <v>23</v>
      </c>
      <c r="M13" s="17">
        <f>M50</f>
        <v>9.3449759705104857E-2</v>
      </c>
      <c r="N13" s="17">
        <f t="shared" si="0"/>
        <v>2.5930444896547222E-3</v>
      </c>
      <c r="O13" s="17">
        <f t="shared" si="1"/>
        <v>0.18430647492055499</v>
      </c>
      <c r="S13" s="14"/>
    </row>
    <row r="14" spans="1:19" x14ac:dyDescent="0.2">
      <c r="D14" s="16"/>
      <c r="E14" s="34" t="s">
        <v>38</v>
      </c>
      <c r="F14" s="30">
        <f>MAX(H27:H1050)/SQRT(SUMSQ(H27:H1050)/1024)</f>
        <v>1.4297184080325525</v>
      </c>
      <c r="G14" s="16"/>
      <c r="H14" s="44" t="s">
        <v>72</v>
      </c>
      <c r="I14" s="44" t="s">
        <v>55</v>
      </c>
      <c r="J14" s="44" t="s">
        <v>56</v>
      </c>
      <c r="K14" s="44" t="s">
        <v>57</v>
      </c>
      <c r="L14" s="24">
        <f t="shared" si="2"/>
        <v>25</v>
      </c>
      <c r="M14" s="17">
        <f>M52</f>
        <v>0.17319478555179169</v>
      </c>
      <c r="N14" s="17">
        <f t="shared" si="0"/>
        <v>8.2338070336341551E-2</v>
      </c>
      <c r="O14" s="17">
        <f t="shared" si="1"/>
        <v>0.26405150076724182</v>
      </c>
      <c r="S14" s="14"/>
    </row>
    <row r="15" spans="1:19" x14ac:dyDescent="0.2">
      <c r="A15" s="2" t="s">
        <v>23</v>
      </c>
      <c r="B15" s="2" t="s">
        <v>24</v>
      </c>
      <c r="E15" s="34" t="s">
        <v>64</v>
      </c>
      <c r="F15" s="52">
        <f>100*SQRT(SUMSQ(M29:M67))/F18</f>
        <v>5.2751618309447101</v>
      </c>
      <c r="G15" s="16"/>
      <c r="H15" s="50">
        <f>S26</f>
        <v>23</v>
      </c>
      <c r="I15" s="51">
        <f>T26</f>
        <v>13</v>
      </c>
      <c r="J15" s="51">
        <f>U26</f>
        <v>13</v>
      </c>
      <c r="K15" s="51">
        <f>V26</f>
        <v>13</v>
      </c>
      <c r="L15" s="24">
        <f t="shared" si="2"/>
        <v>27</v>
      </c>
      <c r="M15" s="17">
        <f>M54</f>
        <v>9.7436459612666698E-2</v>
      </c>
      <c r="N15" s="17">
        <f t="shared" si="0"/>
        <v>6.5797443972165637E-3</v>
      </c>
      <c r="O15" s="17">
        <f t="shared" si="1"/>
        <v>0.18829317482811683</v>
      </c>
      <c r="S15" s="14"/>
    </row>
    <row r="16" spans="1:19" x14ac:dyDescent="0.2">
      <c r="A16" s="13">
        <v>30</v>
      </c>
      <c r="B16" s="13">
        <v>153</v>
      </c>
      <c r="C16" s="7" t="s">
        <v>43</v>
      </c>
      <c r="E16" s="34" t="s">
        <v>65</v>
      </c>
      <c r="F16" s="30">
        <f>SQRT(SUMSQ(M29:M67))</f>
        <v>1.5096935567827747</v>
      </c>
      <c r="G16" s="16"/>
      <c r="H16" s="74" t="s">
        <v>74</v>
      </c>
      <c r="I16" s="74"/>
      <c r="J16" s="74"/>
      <c r="K16" s="74"/>
      <c r="L16" s="24">
        <f t="shared" si="2"/>
        <v>29</v>
      </c>
      <c r="M16" s="17">
        <f>M56</f>
        <v>5.0286641247107737E-2</v>
      </c>
      <c r="N16" s="17">
        <f t="shared" si="0"/>
        <v>-4.0570073968342397E-2</v>
      </c>
      <c r="O16" s="17">
        <f t="shared" si="1"/>
        <v>0.14114335646255788</v>
      </c>
      <c r="S16" s="14"/>
    </row>
    <row r="17" spans="1:34" x14ac:dyDescent="0.2">
      <c r="A17" s="9">
        <f>RADIANS(A16)</f>
        <v>0.52359877559829882</v>
      </c>
      <c r="B17" s="9">
        <f>RADIANS(B16)</f>
        <v>2.6703537555513241</v>
      </c>
      <c r="C17" s="7" t="s">
        <v>4</v>
      </c>
      <c r="E17" s="34" t="s">
        <v>75</v>
      </c>
      <c r="F17" s="52">
        <f>100*Q68/F18</f>
        <v>7.5563869148456622</v>
      </c>
      <c r="G17" s="16"/>
      <c r="H17" s="51">
        <f>S27</f>
        <v>23</v>
      </c>
      <c r="I17" s="51">
        <f>T27</f>
        <v>22</v>
      </c>
      <c r="J17" s="51">
        <f>U27</f>
        <v>48</v>
      </c>
      <c r="K17" s="51">
        <f>V27</f>
        <v>36</v>
      </c>
      <c r="L17" s="24">
        <f t="shared" si="2"/>
        <v>31</v>
      </c>
      <c r="M17" s="17">
        <f>M58</f>
        <v>0.13580670482416954</v>
      </c>
      <c r="N17" s="17">
        <f t="shared" si="0"/>
        <v>4.4949989608719404E-2</v>
      </c>
      <c r="O17" s="17">
        <f t="shared" si="1"/>
        <v>0.22666342003961967</v>
      </c>
      <c r="S17" s="14"/>
    </row>
    <row r="18" spans="1:34" x14ac:dyDescent="0.2">
      <c r="C18" s="7"/>
      <c r="E18" s="34" t="s">
        <v>19</v>
      </c>
      <c r="F18" s="30">
        <f>SQRT(SUMSQ(H27:H1050)/1024)</f>
        <v>28.618905071816709</v>
      </c>
      <c r="G18" s="12" t="s">
        <v>15</v>
      </c>
      <c r="I18" s="1"/>
      <c r="L18" s="24">
        <f t="shared" si="2"/>
        <v>33</v>
      </c>
      <c r="M18" s="17">
        <f>M60</f>
        <v>9.6330468825575125E-2</v>
      </c>
      <c r="N18" s="17">
        <f t="shared" si="0"/>
        <v>5.4737536101249901E-3</v>
      </c>
      <c r="O18" s="17">
        <f t="shared" si="1"/>
        <v>0.18718718404102525</v>
      </c>
      <c r="S18" s="14"/>
    </row>
    <row r="19" spans="1:34" x14ac:dyDescent="0.2">
      <c r="E19" s="34" t="s">
        <v>5</v>
      </c>
      <c r="F19" s="30">
        <f>MAX(H27:H1050)</f>
        <v>40.916975398912527</v>
      </c>
      <c r="G19" s="12" t="s">
        <v>29</v>
      </c>
      <c r="I19" s="1"/>
      <c r="L19" s="24">
        <f t="shared" si="2"/>
        <v>35</v>
      </c>
      <c r="M19" s="17">
        <f>M62</f>
        <v>2.1712050781100244E-2</v>
      </c>
      <c r="N19" s="17">
        <f t="shared" si="0"/>
        <v>-6.9144664434349884E-2</v>
      </c>
      <c r="O19" s="17">
        <f t="shared" si="1"/>
        <v>0.11256876599655039</v>
      </c>
      <c r="S19" s="14"/>
    </row>
    <row r="20" spans="1:34" x14ac:dyDescent="0.2">
      <c r="G20" s="2"/>
      <c r="I20" s="1"/>
      <c r="L20" s="24">
        <f t="shared" si="2"/>
        <v>37</v>
      </c>
      <c r="M20" s="17">
        <f>M64</f>
        <v>0.10742965997279028</v>
      </c>
      <c r="N20" s="17">
        <f t="shared" si="0"/>
        <v>1.6572944757340141E-2</v>
      </c>
      <c r="O20" s="17">
        <f t="shared" si="1"/>
        <v>0.19828637518824041</v>
      </c>
      <c r="S20" s="14"/>
    </row>
    <row r="21" spans="1:34" x14ac:dyDescent="0.2">
      <c r="E21" s="36" t="s">
        <v>23</v>
      </c>
      <c r="F21" s="2" t="s">
        <v>42</v>
      </c>
      <c r="I21" s="1"/>
      <c r="L21" s="24">
        <f t="shared" si="2"/>
        <v>39</v>
      </c>
      <c r="M21" s="17">
        <f>M66</f>
        <v>9.2987724227036189E-2</v>
      </c>
      <c r="N21" s="17">
        <f t="shared" si="0"/>
        <v>2.1310090115860547E-3</v>
      </c>
      <c r="O21" s="17">
        <f t="shared" si="1"/>
        <v>0.18384443944248632</v>
      </c>
    </row>
    <row r="22" spans="1:34" x14ac:dyDescent="0.2">
      <c r="E22" s="16">
        <v>50</v>
      </c>
      <c r="F22" s="16">
        <v>150</v>
      </c>
      <c r="G22" s="7" t="s">
        <v>43</v>
      </c>
      <c r="I22" s="1"/>
      <c r="L22" s="2"/>
    </row>
    <row r="23" spans="1:34" ht="15.75" x14ac:dyDescent="0.25">
      <c r="G23" s="2"/>
      <c r="H23" s="14"/>
      <c r="I23" s="23"/>
      <c r="J23" s="1"/>
      <c r="K23" s="1"/>
      <c r="L23" s="2"/>
      <c r="S23" s="73" t="s">
        <v>61</v>
      </c>
      <c r="T23" s="73"/>
      <c r="U23" s="73"/>
      <c r="V23" s="73"/>
      <c r="W23" s="15"/>
      <c r="X23" s="74" t="s">
        <v>68</v>
      </c>
      <c r="Y23" s="74"/>
      <c r="Z23" s="74"/>
      <c r="AA23" s="74"/>
      <c r="AB23" s="74"/>
      <c r="AD23" s="74" t="s">
        <v>69</v>
      </c>
      <c r="AE23" s="74"/>
      <c r="AF23" s="74"/>
      <c r="AG23" s="74"/>
      <c r="AH23" s="74"/>
    </row>
    <row r="24" spans="1:34" x14ac:dyDescent="0.2">
      <c r="G24" s="2"/>
      <c r="H24" s="14"/>
      <c r="I24" s="1"/>
      <c r="J24" s="1"/>
      <c r="K24" s="1"/>
      <c r="L24" s="2"/>
      <c r="S24" s="17" t="s">
        <v>54</v>
      </c>
      <c r="T24" s="39" t="s">
        <v>55</v>
      </c>
      <c r="U24" s="39" t="s">
        <v>56</v>
      </c>
      <c r="V24" s="39" t="s">
        <v>57</v>
      </c>
      <c r="W24" s="15"/>
      <c r="X24" s="2">
        <v>33</v>
      </c>
      <c r="Y24" s="2">
        <v>66</v>
      </c>
      <c r="Z24" s="2">
        <v>120</v>
      </c>
      <c r="AA24" s="2">
        <v>250</v>
      </c>
      <c r="AB24" s="2">
        <v>350</v>
      </c>
      <c r="AD24" s="2">
        <v>33</v>
      </c>
      <c r="AE24" s="2">
        <v>66</v>
      </c>
      <c r="AF24" s="2">
        <v>120</v>
      </c>
      <c r="AG24" s="2">
        <v>250</v>
      </c>
      <c r="AH24" s="2">
        <v>350</v>
      </c>
    </row>
    <row r="25" spans="1:34" x14ac:dyDescent="0.2">
      <c r="A25" t="s">
        <v>11</v>
      </c>
      <c r="B25">
        <f>(2*PI())/1023.99</f>
        <v>6.1359830732522647E-3</v>
      </c>
      <c r="G25" s="2"/>
      <c r="H25" s="17" t="s">
        <v>19</v>
      </c>
      <c r="I25" s="1"/>
      <c r="J25" s="1"/>
      <c r="K25" s="1"/>
      <c r="L25" s="2"/>
      <c r="P25" s="2" t="s">
        <v>39</v>
      </c>
      <c r="Q25" s="44"/>
      <c r="W25" s="38"/>
    </row>
    <row r="26" spans="1:34" x14ac:dyDescent="0.2">
      <c r="A26" s="2" t="s">
        <v>6</v>
      </c>
      <c r="B26" s="2" t="s">
        <v>7</v>
      </c>
      <c r="C26" s="2" t="s">
        <v>8</v>
      </c>
      <c r="D26" s="2" t="s">
        <v>9</v>
      </c>
      <c r="E26" s="2" t="s">
        <v>16</v>
      </c>
      <c r="F26" s="2" t="s">
        <v>17</v>
      </c>
      <c r="G26" s="2" t="s">
        <v>18</v>
      </c>
      <c r="H26" s="2" t="s">
        <v>25</v>
      </c>
      <c r="I26" s="1"/>
      <c r="L26" s="3" t="s">
        <v>1</v>
      </c>
      <c r="M26" s="2" t="s">
        <v>41</v>
      </c>
      <c r="N26" s="2" t="s">
        <v>2</v>
      </c>
      <c r="O26" s="2" t="s">
        <v>3</v>
      </c>
      <c r="P26" s="16" t="s">
        <v>40</v>
      </c>
      <c r="Q26" s="16"/>
      <c r="R26" s="3" t="s">
        <v>66</v>
      </c>
      <c r="S26" s="45">
        <f>IF($B$6=33,X26,IF($B$6=66,Y26,IF($B$6=120,Z26,IF($B$6=250,AA26,AB26))))</f>
        <v>23</v>
      </c>
      <c r="T26" s="45">
        <f>IF($B$6=33,AD26,IF($B$6=66,AE26,IF($B$6=120,AF26,IF($B$6=250,AG26,AH26))))</f>
        <v>13</v>
      </c>
      <c r="U26" s="45">
        <f>IF($B$6=33,X43,IF($B$6=66,Y43,IF($B$6=120,Z43,IF($B$6=250,AA43,AB43))))</f>
        <v>13</v>
      </c>
      <c r="V26" s="45">
        <f>IF($B$6=33,AD43,IF($B$6=66,AE43,IF($B$6=120,AF43,IF($B$6=250,AG43,AH43))))</f>
        <v>13</v>
      </c>
      <c r="W26" s="16"/>
      <c r="X26" s="44">
        <v>23</v>
      </c>
      <c r="Y26" s="44">
        <v>26</v>
      </c>
      <c r="Z26" s="44">
        <v>30</v>
      </c>
      <c r="AA26" s="44">
        <v>40</v>
      </c>
      <c r="AB26" s="44">
        <v>47</v>
      </c>
      <c r="AD26" s="44">
        <v>13</v>
      </c>
      <c r="AE26" s="44">
        <v>16</v>
      </c>
      <c r="AF26" s="44">
        <v>22</v>
      </c>
      <c r="AG26" s="44">
        <v>37</v>
      </c>
      <c r="AH26" s="44">
        <v>48</v>
      </c>
    </row>
    <row r="27" spans="1:34" x14ac:dyDescent="0.2">
      <c r="A27">
        <v>0</v>
      </c>
      <c r="B27">
        <f t="shared" ref="B27:B90" si="3">$B$10*SIN(A27)</f>
        <v>0</v>
      </c>
      <c r="C27">
        <f>1.414*(SIN(A27)*$B$9/$B$8)</f>
        <v>0</v>
      </c>
      <c r="D27">
        <f>B27*H27</f>
        <v>0</v>
      </c>
      <c r="E27" t="b">
        <f>AND((A27&gt;$A$17),A27&lt;($B$17))</f>
        <v>0</v>
      </c>
      <c r="F27" t="b">
        <f>AND((A27&gt;($A$17+3.1416)),A27&lt;($B$17+3.1416))</f>
        <v>0</v>
      </c>
      <c r="G27" t="b">
        <f>OR(E27=TRUE,F27=TRUE)</f>
        <v>0</v>
      </c>
      <c r="H27" s="5">
        <f>IF(+G27=TRUE,C27,0)+(SIN(A27)*1.4142*$B$9/$B$7)</f>
        <v>0</v>
      </c>
      <c r="I27" s="1"/>
      <c r="L27" s="2">
        <v>0</v>
      </c>
      <c r="M27" s="41">
        <f>SQRT(SUMSQ(N27:O27))</f>
        <v>4.6961310333251955E-6</v>
      </c>
      <c r="N27" s="14">
        <f t="shared" ref="N27:N67" si="4">SUMPRODUCT(H$27:H$1051*SIN(L27*50*A$27:A$1051*0.02)*SQRT(2)/1024)</f>
        <v>0</v>
      </c>
      <c r="O27" s="21">
        <f t="shared" ref="O27:O67" si="5">SUMPRODUCT(H$27:H$1051*COS(L27*50*A$27:A$1051*0.02)*SQRT(2)/1024)</f>
        <v>4.6961310333251955E-6</v>
      </c>
      <c r="P27" s="28">
        <f>IF(M27 &gt; 0.005, DEGREES(ATAN2(N27,O27)),0)</f>
        <v>0</v>
      </c>
      <c r="Q27" s="28"/>
      <c r="R27" s="3" t="s">
        <v>67</v>
      </c>
      <c r="S27" s="45">
        <f>IF($B$6=33,X27,IF($B$6=66,Y27,IF($B$6=120,Z27,IF($B$6=250,AA27,AB27))))</f>
        <v>23</v>
      </c>
      <c r="T27" s="45">
        <f>IF($B$6=33,AD27,IF($B$6=66,AE27,IF($B$6=120,AF27,IF($B$6=250,AG27,AH27))))</f>
        <v>22</v>
      </c>
      <c r="U27" s="45">
        <f>IF($B$6=33,X44,IF($B$6=66,Y44,IF($B$6=120,Z44,IF($B$6=250,AA44,AB44))))</f>
        <v>48</v>
      </c>
      <c r="V27" s="45">
        <f>IF($B$6=33,AD44,IF($B$6=66,AE44,IF($B$6=120,AF44,IF($B$6=250,AG44,AH44))))</f>
        <v>36</v>
      </c>
      <c r="W27" s="14"/>
      <c r="X27" s="44">
        <v>23</v>
      </c>
      <c r="Y27" s="44">
        <v>26</v>
      </c>
      <c r="Z27" s="44">
        <v>30</v>
      </c>
      <c r="AA27" s="44">
        <v>40</v>
      </c>
      <c r="AB27" s="44">
        <v>47</v>
      </c>
      <c r="AD27" s="44">
        <v>22</v>
      </c>
      <c r="AE27" s="44">
        <v>25</v>
      </c>
      <c r="AF27" s="44">
        <v>28</v>
      </c>
      <c r="AG27" s="44">
        <v>38</v>
      </c>
      <c r="AH27" s="44">
        <v>46</v>
      </c>
    </row>
    <row r="28" spans="1:34" x14ac:dyDescent="0.2">
      <c r="A28" s="9">
        <f t="shared" ref="A28:A91" si="6">+A27+$B$25</f>
        <v>6.1359830732522647E-3</v>
      </c>
      <c r="B28">
        <f t="shared" si="3"/>
        <v>1.9880235041271543</v>
      </c>
      <c r="C28">
        <f t="shared" ref="C28:C91" si="7">1.414*(SIN(A28)*$B$9/$B$8)</f>
        <v>6.1730536953731235E-2</v>
      </c>
      <c r="D28">
        <f t="shared" ref="D28:D91" si="8">B28*H28</f>
        <v>0.37639995722124697</v>
      </c>
      <c r="E28" t="b">
        <f t="shared" ref="E28:E91" si="9">AND((A28&gt;$A$17),A28&lt;($B$17))</f>
        <v>0</v>
      </c>
      <c r="F28" t="b">
        <f t="shared" ref="F28:F91" si="10">AND((A28&gt;($A$17+3.1416)),A28&lt;($B$17+3.1416))</f>
        <v>0</v>
      </c>
      <c r="G28" t="b">
        <f t="shared" ref="G28:G91" si="11">OR(E28=TRUE,F28=TRUE)</f>
        <v>0</v>
      </c>
      <c r="H28" s="5">
        <f t="shared" ref="H28:H91" si="12">IF(+G28=TRUE,C28,0)+(SIN(A28)*1.4142*$B$9/$B$7)</f>
        <v>0.18933375608479344</v>
      </c>
      <c r="I28" s="1"/>
      <c r="L28" s="2">
        <v>1</v>
      </c>
      <c r="M28" s="41">
        <f t="shared" ref="M28:M67" si="13">SQRT(SUMSQ(N28:O28))</f>
        <v>28.576935384914712</v>
      </c>
      <c r="N28" s="14">
        <f t="shared" si="4"/>
        <v>28.576742927877188</v>
      </c>
      <c r="O28" s="21">
        <f t="shared" si="5"/>
        <v>-0.10487910951087032</v>
      </c>
      <c r="P28" s="28">
        <f t="shared" ref="P28:P67" si="14">IF(M28 &gt; 0.005, DEGREES(ATAN2(N28,O28)),0)</f>
        <v>-0.21027950488928024</v>
      </c>
      <c r="Q28" s="28"/>
      <c r="S28" s="15"/>
      <c r="T28" s="16"/>
      <c r="U28" s="14"/>
      <c r="V28" s="14"/>
      <c r="W28" s="46" t="s">
        <v>62</v>
      </c>
    </row>
    <row r="29" spans="1:34" x14ac:dyDescent="0.2">
      <c r="A29" s="9">
        <f t="shared" si="6"/>
        <v>1.2271966146504529E-2</v>
      </c>
      <c r="B29">
        <f t="shared" si="3"/>
        <v>3.975972158831123</v>
      </c>
      <c r="C29">
        <f t="shared" si="7"/>
        <v>0.12345874974224293</v>
      </c>
      <c r="D29">
        <f t="shared" si="8"/>
        <v>1.5055431433288182</v>
      </c>
      <c r="E29" t="b">
        <f t="shared" si="9"/>
        <v>0</v>
      </c>
      <c r="F29" t="b">
        <f t="shared" si="10"/>
        <v>0</v>
      </c>
      <c r="G29" t="b">
        <f t="shared" si="11"/>
        <v>0</v>
      </c>
      <c r="H29" s="5">
        <f t="shared" si="12"/>
        <v>0.37866038372145583</v>
      </c>
      <c r="I29" s="1"/>
      <c r="L29" s="2">
        <f>L28+1</f>
        <v>2</v>
      </c>
      <c r="M29" s="41">
        <f t="shared" si="13"/>
        <v>5.5529728320608023E-5</v>
      </c>
      <c r="N29" s="14">
        <f t="shared" si="4"/>
        <v>5.5529653106248882E-5</v>
      </c>
      <c r="O29" s="21">
        <f t="shared" si="5"/>
        <v>9.1396171695137353E-8</v>
      </c>
      <c r="P29" s="28">
        <f t="shared" si="14"/>
        <v>0</v>
      </c>
      <c r="Q29" s="14">
        <f>M29^2*L29</f>
        <v>6.1671014547210738E-9</v>
      </c>
      <c r="R29" s="21">
        <f>M29^2</f>
        <v>3.0835507273605369E-9</v>
      </c>
      <c r="S29" s="14">
        <f>IF($B$6=33,X29*$F$18/100,IF($B$6=66,Y29*$F$18/100,IF($B$6=120,Z29*$F$18/100,IF($B$6=250,AA29*$F$18/100,AB29*$F$18/100))))</f>
        <v>2.2895124057453367</v>
      </c>
      <c r="T29" s="14">
        <f>IF($B$6=33,AD29*$F$18/100,IF($B$6=66,AE29*$F$18/100,IF($B$6=120,AF29*$F$18/100,IF($B$6=250,AG29*$F$18/100,AH29*$F$18/100))))</f>
        <v>2.2895124057453367</v>
      </c>
      <c r="U29" s="14">
        <f>IF($B$6=33,X46*$F$18/100,IF($B$6=66,Y46*$F$18/100,IF($B$6=120,Z46*$F$18/100,IF($B$6=250,AA46*$F$18/100,AB46*$F$18/100))))</f>
        <v>2.2895124057453367</v>
      </c>
      <c r="V29" s="14">
        <f>IF($B$6=33,AD46*$F$18/100,IF($B$6=66,AE46*$F$18/100,IF($B$6=120,AF46*$F$18/100,IF($B$6=250,AG46*$F$18/100,AH46*$F$18/100))))</f>
        <v>2.2895124057453367</v>
      </c>
      <c r="W29" s="47">
        <v>2</v>
      </c>
      <c r="X29" s="43">
        <v>8</v>
      </c>
      <c r="Y29" s="43">
        <v>8</v>
      </c>
      <c r="Z29" s="43">
        <v>8</v>
      </c>
      <c r="AA29" s="43">
        <v>8</v>
      </c>
      <c r="AB29" s="43">
        <v>8</v>
      </c>
      <c r="AD29" s="43">
        <v>8</v>
      </c>
      <c r="AE29" s="43">
        <v>8</v>
      </c>
      <c r="AF29" s="43">
        <v>8</v>
      </c>
      <c r="AG29" s="43">
        <v>8</v>
      </c>
      <c r="AH29" s="43">
        <v>8</v>
      </c>
    </row>
    <row r="30" spans="1:34" x14ac:dyDescent="0.2">
      <c r="A30" s="9">
        <f t="shared" si="6"/>
        <v>1.8407949219756796E-2</v>
      </c>
      <c r="B30">
        <f t="shared" si="3"/>
        <v>5.9637711175068127</v>
      </c>
      <c r="C30">
        <f t="shared" si="7"/>
        <v>0.1851823142878207</v>
      </c>
      <c r="D30">
        <f t="shared" si="8"/>
        <v>3.3872595101910052</v>
      </c>
      <c r="E30" t="b">
        <f t="shared" si="9"/>
        <v>0</v>
      </c>
      <c r="F30" t="b">
        <f t="shared" si="10"/>
        <v>0</v>
      </c>
      <c r="G30" t="b">
        <f t="shared" si="11"/>
        <v>0</v>
      </c>
      <c r="H30" s="5">
        <f t="shared" si="12"/>
        <v>0.56797275473024322</v>
      </c>
      <c r="I30" s="1"/>
      <c r="L30" s="2">
        <f t="shared" ref="L30:L67" si="15">L29+1</f>
        <v>3</v>
      </c>
      <c r="M30" s="41">
        <f t="shared" si="13"/>
        <v>0.86641276681283852</v>
      </c>
      <c r="N30" s="14">
        <f t="shared" si="4"/>
        <v>-0.86636245304927384</v>
      </c>
      <c r="O30" s="21">
        <f t="shared" si="5"/>
        <v>-9.3371538877099688E-3</v>
      </c>
      <c r="P30" s="28">
        <f t="shared" si="14"/>
        <v>-179.38252310350848</v>
      </c>
      <c r="Q30" s="14">
        <f t="shared" ref="Q30:Q67" si="16">M30^2*L30</f>
        <v>2.2520132474888346</v>
      </c>
      <c r="R30" s="21">
        <f t="shared" ref="R30:R67" si="17">M30^2</f>
        <v>0.75067108249627812</v>
      </c>
      <c r="S30" s="14">
        <f t="shared" ref="S30:S40" si="18">IF($B$6=33,X30*$F$18/100,IF($B$6=66,Y30*$F$18/100,IF($B$6=120,Z30*$F$18/100,IF($B$6=250,AA30*$F$18/100,AB30*$F$18/100))))</f>
        <v>6.1816834955124094</v>
      </c>
      <c r="T30" s="14">
        <f t="shared" ref="T30:T40" si="19">IF($B$6=33,AD30*$F$18/100,IF($B$6=66,AE30*$F$18/100,IF($B$6=120,AF30*$F$18/100,IF($B$6=250,AG30*$F$18/100,AH30*$F$18/100))))</f>
        <v>9.186668528053163</v>
      </c>
      <c r="U30" s="14">
        <f t="shared" ref="U30:U40" si="20">IF($B$6=33,X47*$F$18/100,IF($B$6=66,Y47*$F$18/100,IF($B$6=120,Z47*$F$18/100,IF($B$6=250,AA47*$F$18/100,AB47*$F$18/100))))</f>
        <v>9.186668528053163</v>
      </c>
      <c r="V30" s="14">
        <f t="shared" ref="V30:V67" si="21">IF($B$6=33,AD47*$F$18/100,IF($B$6=66,AE47*$F$18/100,IF($B$6=120,AF47*$F$18/100,IF($B$6=250,AG47*$F$18/100,AH47*$F$18/100))))</f>
        <v>9.186668528053163</v>
      </c>
      <c r="W30" s="47">
        <f>W29+1</f>
        <v>3</v>
      </c>
      <c r="X30" s="21">
        <v>21.6</v>
      </c>
      <c r="Y30" s="21">
        <v>24</v>
      </c>
      <c r="Z30" s="21">
        <v>27</v>
      </c>
      <c r="AA30" s="21">
        <v>36</v>
      </c>
      <c r="AB30" s="21">
        <v>41</v>
      </c>
      <c r="AD30" s="43">
        <f>3*AD32</f>
        <v>32.099999999999994</v>
      </c>
      <c r="AE30" s="43">
        <f t="shared" ref="AE30:AH30" si="22">3*AE32</f>
        <v>42</v>
      </c>
      <c r="AF30" s="43">
        <f t="shared" si="22"/>
        <v>57</v>
      </c>
      <c r="AG30" s="43">
        <f t="shared" si="22"/>
        <v>93</v>
      </c>
      <c r="AH30" s="43">
        <f t="shared" si="22"/>
        <v>120</v>
      </c>
    </row>
    <row r="31" spans="1:34" x14ac:dyDescent="0.2">
      <c r="A31" s="9">
        <f t="shared" si="6"/>
        <v>2.4543932293009059E-2</v>
      </c>
      <c r="B31">
        <f t="shared" si="3"/>
        <v>7.9513455391852128</v>
      </c>
      <c r="C31">
        <f t="shared" si="7"/>
        <v>0.24689890668775738</v>
      </c>
      <c r="D31">
        <f t="shared" si="8"/>
        <v>6.0212656727096885</v>
      </c>
      <c r="E31" t="b">
        <f t="shared" si="9"/>
        <v>0</v>
      </c>
      <c r="F31" t="b">
        <f t="shared" si="10"/>
        <v>0</v>
      </c>
      <c r="G31" t="b">
        <f t="shared" si="11"/>
        <v>0</v>
      </c>
      <c r="H31" s="5">
        <f t="shared" si="12"/>
        <v>0.75726374146817632</v>
      </c>
      <c r="I31" s="1"/>
      <c r="L31" s="2">
        <f t="shared" si="15"/>
        <v>4</v>
      </c>
      <c r="M31" s="41">
        <f t="shared" si="13"/>
        <v>6.0408391285339492E-5</v>
      </c>
      <c r="N31" s="14">
        <f t="shared" si="4"/>
        <v>6.003348862515758E-5</v>
      </c>
      <c r="O31" s="21">
        <f t="shared" si="5"/>
        <v>-6.719671210390853E-6</v>
      </c>
      <c r="P31" s="28">
        <f t="shared" si="14"/>
        <v>0</v>
      </c>
      <c r="Q31" s="14">
        <f t="shared" si="16"/>
        <v>1.4596694950730721E-8</v>
      </c>
      <c r="R31" s="21">
        <f t="shared" si="17"/>
        <v>3.6491737376826802E-9</v>
      </c>
      <c r="S31" s="14">
        <f t="shared" si="18"/>
        <v>1.1447562028726683</v>
      </c>
      <c r="T31" s="14">
        <f t="shared" si="19"/>
        <v>1.1447562028726683</v>
      </c>
      <c r="U31" s="14">
        <f>IF($B$6=33,X48*$F$18/100,IF($B$6=66,Y48*$F$18/100,IF($B$6=120,Z48*$F$18/100,IF($B$6=250,AA48*$F$18/100,AB48*$F$18/100))))</f>
        <v>1.1447562028726683</v>
      </c>
      <c r="V31" s="14">
        <f t="shared" si="21"/>
        <v>1.1447562028726683</v>
      </c>
      <c r="W31" s="47">
        <f t="shared" ref="W31:W40" si="23">W30+1</f>
        <v>4</v>
      </c>
      <c r="X31" s="14">
        <v>4</v>
      </c>
      <c r="Y31" s="14">
        <v>4</v>
      </c>
      <c r="Z31" s="14">
        <v>4</v>
      </c>
      <c r="AA31" s="14">
        <v>4</v>
      </c>
      <c r="AB31" s="14">
        <v>4</v>
      </c>
      <c r="AD31" s="14">
        <v>4</v>
      </c>
      <c r="AE31" s="14">
        <v>4</v>
      </c>
      <c r="AF31" s="14">
        <v>4</v>
      </c>
      <c r="AG31" s="14">
        <v>4</v>
      </c>
      <c r="AH31" s="14">
        <v>4</v>
      </c>
    </row>
    <row r="32" spans="1:34" x14ac:dyDescent="0.2">
      <c r="A32" s="9">
        <f t="shared" si="6"/>
        <v>3.0679915366261322E-2</v>
      </c>
      <c r="B32">
        <f t="shared" si="3"/>
        <v>9.9386205913511656</v>
      </c>
      <c r="C32">
        <f t="shared" si="7"/>
        <v>0.30860620330184824</v>
      </c>
      <c r="D32">
        <f t="shared" si="8"/>
        <v>9.4071649514979168</v>
      </c>
      <c r="E32" t="b">
        <f t="shared" si="9"/>
        <v>0</v>
      </c>
      <c r="F32" t="b">
        <f t="shared" si="10"/>
        <v>0</v>
      </c>
      <c r="G32" t="b">
        <f t="shared" si="11"/>
        <v>0</v>
      </c>
      <c r="H32" s="5">
        <f t="shared" si="12"/>
        <v>0.94652621709739737</v>
      </c>
      <c r="I32" s="1"/>
      <c r="L32" s="2">
        <f t="shared" si="15"/>
        <v>5</v>
      </c>
      <c r="M32" s="41">
        <f t="shared" si="13"/>
        <v>0.91535347086699115</v>
      </c>
      <c r="N32" s="14">
        <f t="shared" si="4"/>
        <v>-0.9104711386952794</v>
      </c>
      <c r="O32" s="21">
        <f t="shared" si="5"/>
        <v>9.441547665064752E-2</v>
      </c>
      <c r="P32" s="28">
        <f t="shared" si="14"/>
        <v>174.07961292054873</v>
      </c>
      <c r="Q32" s="14">
        <f t="shared" si="16"/>
        <v>4.189359883141238</v>
      </c>
      <c r="R32" s="21">
        <f t="shared" si="17"/>
        <v>0.83787197662824764</v>
      </c>
      <c r="S32" s="14">
        <f t="shared" si="18"/>
        <v>3.0622228426843878</v>
      </c>
      <c r="T32" s="14">
        <f t="shared" si="19"/>
        <v>3.0622228426843878</v>
      </c>
      <c r="U32" s="14">
        <f>IF($B$6=33,X49*$F$18/100,IF($B$6=66,Y49*$F$18/100,IF($B$6=120,Z49*$F$18/100,IF($B$6=250,AA49*$F$18/100,AB49*$F$18/100))))</f>
        <v>3.0622228426843878</v>
      </c>
      <c r="V32" s="14">
        <f t="shared" si="21"/>
        <v>3.0622228426843878</v>
      </c>
      <c r="W32" s="47">
        <f t="shared" si="23"/>
        <v>5</v>
      </c>
      <c r="X32" s="21">
        <v>10.7</v>
      </c>
      <c r="Y32" s="21">
        <v>13</v>
      </c>
      <c r="Z32" s="21">
        <v>15</v>
      </c>
      <c r="AA32" s="21">
        <v>20</v>
      </c>
      <c r="AB32" s="21">
        <v>24</v>
      </c>
      <c r="AD32" s="21">
        <v>10.7</v>
      </c>
      <c r="AE32" s="21">
        <v>14</v>
      </c>
      <c r="AF32" s="21">
        <v>19</v>
      </c>
      <c r="AG32" s="21">
        <v>31</v>
      </c>
      <c r="AH32" s="21">
        <v>40</v>
      </c>
    </row>
    <row r="33" spans="1:34" x14ac:dyDescent="0.2">
      <c r="A33" s="9">
        <f t="shared" si="6"/>
        <v>3.6815898439513585E-2</v>
      </c>
      <c r="B33">
        <f t="shared" si="3"/>
        <v>11.925521452760831</v>
      </c>
      <c r="C33">
        <f t="shared" si="7"/>
        <v>0.37030188083987642</v>
      </c>
      <c r="D33">
        <f t="shared" si="8"/>
        <v>13.544447432619535</v>
      </c>
      <c r="E33" t="b">
        <f t="shared" si="9"/>
        <v>0</v>
      </c>
      <c r="F33" t="b">
        <f t="shared" si="10"/>
        <v>0</v>
      </c>
      <c r="G33" t="b">
        <f t="shared" si="11"/>
        <v>0</v>
      </c>
      <c r="H33" s="5">
        <f t="shared" si="12"/>
        <v>1.1357530558534958</v>
      </c>
      <c r="I33" s="1"/>
      <c r="L33" s="2">
        <f t="shared" si="15"/>
        <v>6</v>
      </c>
      <c r="M33" s="41">
        <f t="shared" si="13"/>
        <v>1.0522260845626068E-5</v>
      </c>
      <c r="N33" s="14">
        <f t="shared" si="4"/>
        <v>9.8485404457018861E-6</v>
      </c>
      <c r="O33" s="21">
        <f t="shared" si="5"/>
        <v>-3.7046220310268506E-6</v>
      </c>
      <c r="P33" s="28">
        <f t="shared" si="14"/>
        <v>0</v>
      </c>
      <c r="Q33" s="14">
        <f t="shared" si="16"/>
        <v>6.643078398203724E-10</v>
      </c>
      <c r="R33" s="21">
        <f t="shared" si="17"/>
        <v>1.107179733033954E-10</v>
      </c>
      <c r="S33" s="14">
        <f t="shared" si="18"/>
        <v>0.76326619826535147</v>
      </c>
      <c r="T33" s="14">
        <f t="shared" si="19"/>
        <v>0.76326619826535147</v>
      </c>
      <c r="U33" s="14">
        <f t="shared" si="20"/>
        <v>0.76326619826535147</v>
      </c>
      <c r="V33" s="14">
        <f t="shared" si="21"/>
        <v>0.76326619826535147</v>
      </c>
      <c r="W33" s="47">
        <f t="shared" si="23"/>
        <v>6</v>
      </c>
      <c r="X33" s="14">
        <v>2.6669999999999998</v>
      </c>
      <c r="Y33" s="14">
        <v>2.6669999999999998</v>
      </c>
      <c r="Z33" s="14">
        <v>2.6669999999999998</v>
      </c>
      <c r="AA33" s="14">
        <v>2.6669999999999998</v>
      </c>
      <c r="AB33" s="14">
        <v>2.6669999999999998</v>
      </c>
      <c r="AD33" s="14">
        <v>2.6669999999999998</v>
      </c>
      <c r="AE33" s="14">
        <v>2.6669999999999998</v>
      </c>
      <c r="AF33" s="14">
        <v>2.6669999999999998</v>
      </c>
      <c r="AG33" s="14">
        <v>2.6669999999999998</v>
      </c>
      <c r="AH33" s="14">
        <v>2.6669999999999998</v>
      </c>
    </row>
    <row r="34" spans="1:34" x14ac:dyDescent="0.2">
      <c r="A34" s="9">
        <f t="shared" si="6"/>
        <v>4.2951881512765848E-2</v>
      </c>
      <c r="B34">
        <f t="shared" si="3"/>
        <v>13.911973316258713</v>
      </c>
      <c r="C34">
        <f t="shared" si="7"/>
        <v>0.43198361644908545</v>
      </c>
      <c r="D34">
        <f t="shared" si="8"/>
        <v>18.432490044381865</v>
      </c>
      <c r="E34" t="b">
        <f t="shared" si="9"/>
        <v>0</v>
      </c>
      <c r="F34" t="b">
        <f t="shared" si="10"/>
        <v>0</v>
      </c>
      <c r="G34" t="b">
        <f t="shared" si="11"/>
        <v>0</v>
      </c>
      <c r="H34" s="5">
        <f t="shared" si="12"/>
        <v>1.3249371333137976</v>
      </c>
      <c r="I34" s="1"/>
      <c r="L34" s="2">
        <f t="shared" si="15"/>
        <v>7</v>
      </c>
      <c r="M34" s="41">
        <f t="shared" si="13"/>
        <v>0.53927564269278594</v>
      </c>
      <c r="N34" s="14">
        <f t="shared" si="4"/>
        <v>-0.52755703561407563</v>
      </c>
      <c r="O34" s="21">
        <f t="shared" si="5"/>
        <v>0.11181141701904292</v>
      </c>
      <c r="P34" s="28">
        <f t="shared" si="14"/>
        <v>168.03370181001114</v>
      </c>
      <c r="Q34" s="14">
        <f t="shared" si="16"/>
        <v>2.0357275316120211</v>
      </c>
      <c r="R34" s="21">
        <f t="shared" si="17"/>
        <v>0.29081821880171732</v>
      </c>
      <c r="S34" s="14">
        <f t="shared" si="18"/>
        <v>2.0605611651708031</v>
      </c>
      <c r="T34" s="14">
        <f t="shared" si="19"/>
        <v>2.0605611651708031</v>
      </c>
      <c r="U34" s="14">
        <f t="shared" si="20"/>
        <v>2.0605611651708031</v>
      </c>
      <c r="V34" s="14">
        <f t="shared" si="21"/>
        <v>2.0605611651708031</v>
      </c>
      <c r="W34" s="47">
        <f t="shared" si="23"/>
        <v>7</v>
      </c>
      <c r="X34" s="21">
        <v>7.2</v>
      </c>
      <c r="Y34" s="21">
        <v>8</v>
      </c>
      <c r="Z34" s="21">
        <v>10</v>
      </c>
      <c r="AA34" s="21">
        <v>13</v>
      </c>
      <c r="AB34" s="21">
        <v>15</v>
      </c>
      <c r="AD34" s="21">
        <v>7.2</v>
      </c>
      <c r="AE34" s="21">
        <v>9</v>
      </c>
      <c r="AF34" s="21">
        <v>12</v>
      </c>
      <c r="AG34" s="21">
        <v>20</v>
      </c>
      <c r="AH34" s="21">
        <v>25</v>
      </c>
    </row>
    <row r="35" spans="1:34" x14ac:dyDescent="0.2">
      <c r="A35" s="9">
        <f t="shared" si="6"/>
        <v>4.9087864586018111E-2</v>
      </c>
      <c r="B35">
        <f t="shared" si="3"/>
        <v>15.897901391594161</v>
      </c>
      <c r="C35">
        <f t="shared" si="7"/>
        <v>0.49364908780163447</v>
      </c>
      <c r="D35">
        <f t="shared" si="8"/>
        <v>24.070556651169788</v>
      </c>
      <c r="E35" t="b">
        <f t="shared" si="9"/>
        <v>0</v>
      </c>
      <c r="F35" t="b">
        <f t="shared" si="10"/>
        <v>0</v>
      </c>
      <c r="G35" t="b">
        <f t="shared" si="11"/>
        <v>0</v>
      </c>
      <c r="H35" s="5">
        <f t="shared" si="12"/>
        <v>1.5140713266655956</v>
      </c>
      <c r="I35" s="1"/>
      <c r="L35" s="2">
        <f t="shared" si="15"/>
        <v>8</v>
      </c>
      <c r="M35" s="41">
        <f t="shared" si="13"/>
        <v>4.9343393933607833E-5</v>
      </c>
      <c r="N35" s="14">
        <f t="shared" si="4"/>
        <v>-4.8346071317150557E-5</v>
      </c>
      <c r="O35" s="21">
        <f t="shared" si="5"/>
        <v>9.8705578912338614E-6</v>
      </c>
      <c r="P35" s="28">
        <f t="shared" si="14"/>
        <v>0</v>
      </c>
      <c r="Q35" s="14">
        <f t="shared" si="16"/>
        <v>1.9478164199097649E-8</v>
      </c>
      <c r="R35" s="21">
        <f t="shared" si="17"/>
        <v>2.4347705248872061E-9</v>
      </c>
      <c r="S35" s="14">
        <f t="shared" si="18"/>
        <v>0.57237810143633416</v>
      </c>
      <c r="T35" s="14">
        <f t="shared" si="19"/>
        <v>0.57237810143633416</v>
      </c>
      <c r="U35" s="14">
        <f t="shared" si="20"/>
        <v>0.57237810143633416</v>
      </c>
      <c r="V35" s="14">
        <f t="shared" si="21"/>
        <v>0.57237810143633416</v>
      </c>
      <c r="W35" s="47">
        <f t="shared" si="23"/>
        <v>8</v>
      </c>
      <c r="X35" s="14">
        <v>2</v>
      </c>
      <c r="Y35" s="14">
        <v>2</v>
      </c>
      <c r="Z35" s="14">
        <v>2</v>
      </c>
      <c r="AA35" s="14">
        <v>2</v>
      </c>
      <c r="AB35" s="14">
        <v>2</v>
      </c>
      <c r="AD35" s="14">
        <v>2</v>
      </c>
      <c r="AE35" s="14">
        <v>2</v>
      </c>
      <c r="AF35" s="14">
        <v>2</v>
      </c>
      <c r="AG35" s="14">
        <v>2</v>
      </c>
      <c r="AH35" s="14">
        <v>2</v>
      </c>
    </row>
    <row r="36" spans="1:34" x14ac:dyDescent="0.2">
      <c r="A36" s="9">
        <f t="shared" si="6"/>
        <v>5.5223847659270374E-2</v>
      </c>
      <c r="B36">
        <f t="shared" si="3"/>
        <v>17.883230908237241</v>
      </c>
      <c r="C36">
        <f t="shared" si="7"/>
        <v>0.55529597318203494</v>
      </c>
      <c r="D36">
        <f t="shared" si="8"/>
        <v>30.457798164307317</v>
      </c>
      <c r="E36" t="b">
        <f t="shared" si="9"/>
        <v>0</v>
      </c>
      <c r="F36" t="b">
        <f t="shared" si="10"/>
        <v>0</v>
      </c>
      <c r="G36" t="b">
        <f t="shared" si="11"/>
        <v>0</v>
      </c>
      <c r="H36" s="5">
        <f t="shared" si="12"/>
        <v>1.7031485149743311</v>
      </c>
      <c r="I36" s="1"/>
      <c r="L36" s="2">
        <f t="shared" si="15"/>
        <v>9</v>
      </c>
      <c r="M36" s="41">
        <f t="shared" si="13"/>
        <v>3.0088026543247361E-2</v>
      </c>
      <c r="N36" s="14">
        <f t="shared" si="4"/>
        <v>-1.2129156814701503E-2</v>
      </c>
      <c r="O36" s="21">
        <f t="shared" si="5"/>
        <v>2.7534939553802144E-2</v>
      </c>
      <c r="P36" s="28">
        <f t="shared" si="14"/>
        <v>113.77351909719223</v>
      </c>
      <c r="Q36" s="14">
        <f t="shared" si="16"/>
        <v>8.1476040714044198E-3</v>
      </c>
      <c r="R36" s="21">
        <f t="shared" si="17"/>
        <v>9.0528934126715775E-4</v>
      </c>
      <c r="S36" s="14">
        <f t="shared" si="18"/>
        <v>1.0875183927290348</v>
      </c>
      <c r="T36" s="14">
        <f t="shared" si="19"/>
        <v>0.88718605722631805</v>
      </c>
      <c r="U36" s="14">
        <f t="shared" si="20"/>
        <v>0.88718605722631805</v>
      </c>
      <c r="V36" s="14">
        <f t="shared" si="21"/>
        <v>0.88718605722631805</v>
      </c>
      <c r="W36" s="47">
        <f t="shared" si="23"/>
        <v>9</v>
      </c>
      <c r="X36" s="21">
        <v>3.8</v>
      </c>
      <c r="Y36" s="21">
        <v>5</v>
      </c>
      <c r="Z36" s="21">
        <v>6</v>
      </c>
      <c r="AA36" s="21">
        <v>9</v>
      </c>
      <c r="AB36" s="21">
        <v>12</v>
      </c>
      <c r="AD36" s="21">
        <v>3.1</v>
      </c>
      <c r="AE36" s="21">
        <v>5</v>
      </c>
      <c r="AF36" s="21">
        <v>7</v>
      </c>
      <c r="AG36" s="21">
        <v>12</v>
      </c>
      <c r="AH36" s="21">
        <v>15</v>
      </c>
    </row>
    <row r="37" spans="1:34" x14ac:dyDescent="0.2">
      <c r="A37" s="9">
        <f t="shared" si="6"/>
        <v>6.1359830732522637E-2</v>
      </c>
      <c r="B37">
        <f t="shared" si="3"/>
        <v>19.867887118193849</v>
      </c>
      <c r="C37">
        <f t="shared" si="7"/>
        <v>0.61692195157456342</v>
      </c>
      <c r="D37">
        <f t="shared" si="8"/>
        <v>37.593252669929605</v>
      </c>
      <c r="E37" t="b">
        <f t="shared" si="9"/>
        <v>0</v>
      </c>
      <c r="F37" t="b">
        <f t="shared" si="10"/>
        <v>0</v>
      </c>
      <c r="G37" t="b">
        <f t="shared" si="11"/>
        <v>0</v>
      </c>
      <c r="H37" s="5">
        <f t="shared" si="12"/>
        <v>1.8921615794516922</v>
      </c>
      <c r="I37" s="1"/>
      <c r="L37" s="2">
        <f t="shared" si="15"/>
        <v>10</v>
      </c>
      <c r="M37" s="41">
        <f t="shared" si="13"/>
        <v>6.441628548766232E-5</v>
      </c>
      <c r="N37" s="14">
        <f t="shared" si="4"/>
        <v>-6.1353188161630435E-5</v>
      </c>
      <c r="O37" s="21">
        <f t="shared" si="5"/>
        <v>1.9627637107700611E-5</v>
      </c>
      <c r="P37" s="28">
        <f t="shared" si="14"/>
        <v>0</v>
      </c>
      <c r="Q37" s="14">
        <f t="shared" si="16"/>
        <v>4.149457836028015E-8</v>
      </c>
      <c r="R37" s="21">
        <f t="shared" si="17"/>
        <v>4.1494578360280153E-9</v>
      </c>
      <c r="S37" s="14">
        <f t="shared" si="18"/>
        <v>0.4579024811490674</v>
      </c>
      <c r="T37" s="14">
        <f t="shared" si="19"/>
        <v>0.4579024811490674</v>
      </c>
      <c r="U37" s="14">
        <f t="shared" si="20"/>
        <v>0.4579024811490674</v>
      </c>
      <c r="V37" s="14">
        <f t="shared" si="21"/>
        <v>0.4579024811490674</v>
      </c>
      <c r="W37" s="47">
        <f t="shared" si="23"/>
        <v>10</v>
      </c>
      <c r="X37" s="14">
        <v>1.6</v>
      </c>
      <c r="Y37" s="14">
        <v>1.6</v>
      </c>
      <c r="Z37" s="14">
        <v>1.6</v>
      </c>
      <c r="AA37" s="14">
        <v>1.6</v>
      </c>
      <c r="AB37" s="14">
        <v>1.6</v>
      </c>
      <c r="AD37" s="14">
        <v>1.6</v>
      </c>
      <c r="AE37" s="14">
        <v>1.6</v>
      </c>
      <c r="AF37" s="14">
        <v>1.6</v>
      </c>
      <c r="AG37" s="14">
        <v>1.6</v>
      </c>
      <c r="AH37" s="14">
        <v>1.6</v>
      </c>
    </row>
    <row r="38" spans="1:34" x14ac:dyDescent="0.2">
      <c r="A38" s="9">
        <f t="shared" si="6"/>
        <v>6.7495813805774907E-2</v>
      </c>
      <c r="B38">
        <f t="shared" si="3"/>
        <v>21.851795298820004</v>
      </c>
      <c r="C38">
        <f t="shared" si="7"/>
        <v>0.6785247027506478</v>
      </c>
      <c r="D38">
        <f t="shared" si="8"/>
        <v>45.475845573846591</v>
      </c>
      <c r="E38" t="b">
        <f t="shared" si="9"/>
        <v>0</v>
      </c>
      <c r="F38" t="b">
        <f t="shared" si="10"/>
        <v>0</v>
      </c>
      <c r="G38" t="b">
        <f t="shared" si="11"/>
        <v>0</v>
      </c>
      <c r="H38" s="5">
        <f t="shared" si="12"/>
        <v>2.0811034037236422</v>
      </c>
      <c r="I38" s="1"/>
      <c r="L38" s="2">
        <f t="shared" si="15"/>
        <v>11</v>
      </c>
      <c r="M38" s="41">
        <f t="shared" si="13"/>
        <v>0.31979476704057819</v>
      </c>
      <c r="N38" s="14">
        <f t="shared" si="4"/>
        <v>0.30937664313420898</v>
      </c>
      <c r="O38" s="21">
        <f t="shared" si="5"/>
        <v>-8.0961631094895736E-2</v>
      </c>
      <c r="P38" s="28">
        <f t="shared" si="14"/>
        <v>-14.665026050542934</v>
      </c>
      <c r="Q38" s="14">
        <f t="shared" si="16"/>
        <v>1.1249556232919145</v>
      </c>
      <c r="R38" s="21">
        <f t="shared" si="17"/>
        <v>0.10226869302653767</v>
      </c>
      <c r="S38" s="14">
        <f t="shared" si="18"/>
        <v>0.88718605722631805</v>
      </c>
      <c r="T38" s="14">
        <f t="shared" si="19"/>
        <v>0.88718605722631805</v>
      </c>
      <c r="U38" s="14">
        <f t="shared" si="20"/>
        <v>0.88718605722631805</v>
      </c>
      <c r="V38" s="14">
        <f t="shared" si="21"/>
        <v>0.88718605722631805</v>
      </c>
      <c r="W38" s="47">
        <f t="shared" si="23"/>
        <v>11</v>
      </c>
      <c r="X38" s="21">
        <v>3.1</v>
      </c>
      <c r="Y38" s="21">
        <v>4</v>
      </c>
      <c r="Z38" s="21">
        <v>5</v>
      </c>
      <c r="AA38" s="21">
        <v>8</v>
      </c>
      <c r="AB38" s="21">
        <v>10</v>
      </c>
      <c r="AD38" s="21">
        <v>3.1</v>
      </c>
      <c r="AE38" s="21">
        <v>5</v>
      </c>
      <c r="AF38" s="21">
        <v>7</v>
      </c>
      <c r="AG38" s="21">
        <v>12</v>
      </c>
      <c r="AH38" s="21">
        <v>15</v>
      </c>
    </row>
    <row r="39" spans="1:34" x14ac:dyDescent="0.2">
      <c r="A39" s="9">
        <f t="shared" si="6"/>
        <v>7.363179687902717E-2</v>
      </c>
      <c r="B39">
        <f t="shared" si="3"/>
        <v>23.834880755635151</v>
      </c>
      <c r="C39">
        <f t="shared" si="7"/>
        <v>0.74010190735622516</v>
      </c>
      <c r="D39">
        <f t="shared" si="8"/>
        <v>54.10438976337602</v>
      </c>
      <c r="E39" t="b">
        <f t="shared" si="9"/>
        <v>0</v>
      </c>
      <c r="F39" t="b">
        <f t="shared" si="10"/>
        <v>0</v>
      </c>
      <c r="G39" t="b">
        <f t="shared" si="11"/>
        <v>0</v>
      </c>
      <c r="H39" s="5">
        <f t="shared" si="12"/>
        <v>2.269966874098349</v>
      </c>
      <c r="I39" s="1"/>
      <c r="L39" s="2">
        <f t="shared" si="15"/>
        <v>12</v>
      </c>
      <c r="M39" s="41">
        <f t="shared" si="13"/>
        <v>2.1653426465377187E-5</v>
      </c>
      <c r="N39" s="14">
        <f t="shared" si="4"/>
        <v>-1.8578891671391919E-5</v>
      </c>
      <c r="O39" s="21">
        <f t="shared" si="5"/>
        <v>1.1121855148948002E-5</v>
      </c>
      <c r="P39" s="28">
        <f t="shared" si="14"/>
        <v>0</v>
      </c>
      <c r="Q39" s="14">
        <f t="shared" si="16"/>
        <v>5.6264505322979659E-9</v>
      </c>
      <c r="R39" s="21">
        <f t="shared" si="17"/>
        <v>4.6887087769149716E-10</v>
      </c>
      <c r="S39" s="14">
        <f t="shared" si="18"/>
        <v>0.38149000460731669</v>
      </c>
      <c r="T39" s="14">
        <f t="shared" si="19"/>
        <v>0.38149000460731669</v>
      </c>
      <c r="U39" s="14">
        <f t="shared" si="20"/>
        <v>0.38149000460731669</v>
      </c>
      <c r="V39" s="14">
        <f t="shared" si="21"/>
        <v>0.38149000460731669</v>
      </c>
      <c r="W39" s="47">
        <f t="shared" si="23"/>
        <v>12</v>
      </c>
      <c r="X39" s="21">
        <v>1.333</v>
      </c>
      <c r="Y39" s="21">
        <v>1.333</v>
      </c>
      <c r="Z39" s="21">
        <v>1.333</v>
      </c>
      <c r="AA39" s="21">
        <v>1.333</v>
      </c>
      <c r="AB39" s="21">
        <v>1.333</v>
      </c>
      <c r="AD39" s="21">
        <v>1.333</v>
      </c>
      <c r="AE39" s="21">
        <v>1.333</v>
      </c>
      <c r="AF39" s="21">
        <v>1.333</v>
      </c>
      <c r="AG39" s="21">
        <v>1.333</v>
      </c>
      <c r="AH39" s="21">
        <v>1.333</v>
      </c>
    </row>
    <row r="40" spans="1:34" x14ac:dyDescent="0.2">
      <c r="A40" s="9">
        <f t="shared" si="6"/>
        <v>7.9767779952279433E-2</v>
      </c>
      <c r="B40">
        <f t="shared" si="3"/>
        <v>25.817068825134417</v>
      </c>
      <c r="C40">
        <f t="shared" si="7"/>
        <v>0.80165124699906432</v>
      </c>
      <c r="D40">
        <f t="shared" si="8"/>
        <v>63.477585786121701</v>
      </c>
      <c r="E40" t="b">
        <f t="shared" si="9"/>
        <v>0</v>
      </c>
      <c r="F40" t="b">
        <f t="shared" si="10"/>
        <v>0</v>
      </c>
      <c r="G40" t="b">
        <f t="shared" si="11"/>
        <v>0</v>
      </c>
      <c r="H40" s="5">
        <f t="shared" si="12"/>
        <v>2.4587448798340183</v>
      </c>
      <c r="I40" s="1"/>
      <c r="L40" s="2">
        <f t="shared" si="15"/>
        <v>13</v>
      </c>
      <c r="M40" s="41">
        <f t="shared" si="13"/>
        <v>0.32049626925986008</v>
      </c>
      <c r="N40" s="14">
        <f t="shared" si="4"/>
        <v>0.29920339120977835</v>
      </c>
      <c r="O40" s="21">
        <f t="shared" si="5"/>
        <v>-0.11487031512996328</v>
      </c>
      <c r="P40" s="28">
        <f t="shared" si="14"/>
        <v>-21.002819590498461</v>
      </c>
      <c r="Q40" s="14">
        <f t="shared" si="16"/>
        <v>1.3353321619233536</v>
      </c>
      <c r="R40" s="21">
        <f t="shared" si="17"/>
        <v>0.10271785860948873</v>
      </c>
      <c r="S40" s="14">
        <f t="shared" si="18"/>
        <v>0.57237810143633416</v>
      </c>
      <c r="T40" s="14">
        <f t="shared" si="19"/>
        <v>0.57237810143633416</v>
      </c>
      <c r="U40" s="14">
        <f t="shared" si="20"/>
        <v>0.57237810143633416</v>
      </c>
      <c r="V40" s="14">
        <f t="shared" si="21"/>
        <v>0.57237810143633416</v>
      </c>
      <c r="W40" s="47">
        <f t="shared" si="23"/>
        <v>13</v>
      </c>
      <c r="X40" s="21">
        <v>2</v>
      </c>
      <c r="Y40" s="21">
        <v>3</v>
      </c>
      <c r="Z40" s="21">
        <v>4</v>
      </c>
      <c r="AA40" s="21">
        <v>6</v>
      </c>
      <c r="AB40" s="21">
        <v>8</v>
      </c>
      <c r="AD40" s="21">
        <v>2</v>
      </c>
      <c r="AE40" s="21">
        <v>3</v>
      </c>
      <c r="AF40" s="21">
        <v>4</v>
      </c>
      <c r="AG40" s="21">
        <v>7</v>
      </c>
      <c r="AH40" s="21">
        <v>10</v>
      </c>
    </row>
    <row r="41" spans="1:34" x14ac:dyDescent="0.2">
      <c r="A41" s="9">
        <f t="shared" si="6"/>
        <v>8.5903763025531696E-2</v>
      </c>
      <c r="B41">
        <f t="shared" si="3"/>
        <v>27.79828487759973</v>
      </c>
      <c r="C41">
        <f t="shared" si="7"/>
        <v>0.86317040433605585</v>
      </c>
      <c r="D41">
        <f t="shared" si="8"/>
        <v>73.594022045670229</v>
      </c>
      <c r="E41" t="b">
        <f t="shared" si="9"/>
        <v>0</v>
      </c>
      <c r="F41" t="b">
        <f t="shared" si="10"/>
        <v>0</v>
      </c>
      <c r="G41" t="b">
        <f t="shared" si="11"/>
        <v>0</v>
      </c>
      <c r="H41" s="5">
        <f t="shared" si="12"/>
        <v>2.6474303134066153</v>
      </c>
      <c r="I41" s="1"/>
      <c r="L41" s="2">
        <f t="shared" si="15"/>
        <v>14</v>
      </c>
      <c r="M41" s="41">
        <f t="shared" si="13"/>
        <v>4.1100091330131835E-5</v>
      </c>
      <c r="N41" s="14">
        <f t="shared" si="4"/>
        <v>3.9353217201066141E-5</v>
      </c>
      <c r="O41" s="21">
        <f t="shared" si="5"/>
        <v>-1.1855032824538707E-5</v>
      </c>
      <c r="P41" s="28">
        <f t="shared" si="14"/>
        <v>0</v>
      </c>
      <c r="Q41" s="14">
        <f t="shared" si="16"/>
        <v>2.3649045102832493E-8</v>
      </c>
      <c r="R41" s="21">
        <f t="shared" si="17"/>
        <v>1.689217507345178E-9</v>
      </c>
      <c r="S41" s="14"/>
      <c r="T41" s="37"/>
      <c r="U41" s="14"/>
      <c r="V41" s="14">
        <f t="shared" si="21"/>
        <v>0.28618905071816708</v>
      </c>
      <c r="W41" s="14"/>
      <c r="X41" s="74" t="s">
        <v>70</v>
      </c>
      <c r="Y41" s="74"/>
      <c r="Z41" s="74"/>
      <c r="AA41" s="74"/>
      <c r="AB41" s="74"/>
      <c r="AD41" s="74" t="s">
        <v>71</v>
      </c>
      <c r="AE41" s="74"/>
      <c r="AF41" s="74"/>
      <c r="AG41" s="74"/>
      <c r="AH41" s="74"/>
    </row>
    <row r="42" spans="1:34" x14ac:dyDescent="0.2">
      <c r="A42" s="9">
        <f t="shared" si="6"/>
        <v>9.2039746098783959E-2</v>
      </c>
      <c r="B42">
        <f t="shared" si="3"/>
        <v>29.778454319909617</v>
      </c>
      <c r="C42">
        <f t="shared" si="7"/>
        <v>0.92465706316045837</v>
      </c>
      <c r="D42">
        <f t="shared" si="8"/>
        <v>84.452175014176163</v>
      </c>
      <c r="E42" t="b">
        <f t="shared" si="9"/>
        <v>0</v>
      </c>
      <c r="F42" t="b">
        <f t="shared" si="10"/>
        <v>0</v>
      </c>
      <c r="G42" t="b">
        <f t="shared" si="11"/>
        <v>0</v>
      </c>
      <c r="H42" s="5">
        <f t="shared" si="12"/>
        <v>2.8360160707774602</v>
      </c>
      <c r="I42" s="1"/>
      <c r="L42" s="2">
        <f t="shared" si="15"/>
        <v>15</v>
      </c>
      <c r="M42" s="41">
        <f t="shared" si="13"/>
        <v>8.0730713376544319E-2</v>
      </c>
      <c r="N42" s="14">
        <f t="shared" si="4"/>
        <v>6.7480397016704247E-2</v>
      </c>
      <c r="O42" s="21">
        <f t="shared" si="5"/>
        <v>-4.4315280668791028E-2</v>
      </c>
      <c r="P42" s="28">
        <f t="shared" si="14"/>
        <v>-33.293442288284659</v>
      </c>
      <c r="Q42" s="14">
        <f t="shared" si="16"/>
        <v>9.7761721234286267E-2</v>
      </c>
      <c r="R42" s="21">
        <f t="shared" si="17"/>
        <v>6.5174480822857515E-3</v>
      </c>
      <c r="S42" s="14"/>
      <c r="T42" s="37"/>
      <c r="U42" s="14"/>
      <c r="V42" s="14">
        <f t="shared" si="21"/>
        <v>0.42928357607725059</v>
      </c>
      <c r="W42" s="14"/>
      <c r="X42" s="44">
        <v>33</v>
      </c>
      <c r="Y42" s="44">
        <v>66</v>
      </c>
      <c r="Z42" s="44">
        <v>120</v>
      </c>
      <c r="AA42" s="44">
        <v>250</v>
      </c>
      <c r="AB42" s="44">
        <v>350</v>
      </c>
      <c r="AD42" s="44">
        <v>33</v>
      </c>
      <c r="AE42" s="44">
        <v>66</v>
      </c>
      <c r="AF42" s="44">
        <v>120</v>
      </c>
      <c r="AG42" s="44">
        <v>250</v>
      </c>
      <c r="AH42" s="44">
        <v>350</v>
      </c>
    </row>
    <row r="43" spans="1:34" x14ac:dyDescent="0.2">
      <c r="A43" s="9">
        <f t="shared" si="6"/>
        <v>9.8175729172036222E-2</v>
      </c>
      <c r="B43">
        <f t="shared" si="3"/>
        <v>31.757502598347646</v>
      </c>
      <c r="C43">
        <f t="shared" si="7"/>
        <v>0.9861089084891056</v>
      </c>
      <c r="D43">
        <f t="shared" si="8"/>
        <v>96.050409461804321</v>
      </c>
      <c r="E43" t="b">
        <f t="shared" si="9"/>
        <v>0</v>
      </c>
      <c r="F43" t="b">
        <f t="shared" si="10"/>
        <v>0</v>
      </c>
      <c r="G43" t="b">
        <f t="shared" si="11"/>
        <v>0</v>
      </c>
      <c r="H43" s="5">
        <f t="shared" si="12"/>
        <v>3.0244950516607014</v>
      </c>
      <c r="I43" s="1"/>
      <c r="L43" s="2">
        <f t="shared" si="15"/>
        <v>16</v>
      </c>
      <c r="M43" s="41">
        <f t="shared" si="13"/>
        <v>6.5410892316520707E-5</v>
      </c>
      <c r="N43" s="14">
        <f t="shared" si="4"/>
        <v>5.9488908559880065E-5</v>
      </c>
      <c r="O43" s="21">
        <f t="shared" si="5"/>
        <v>-2.7196591551106095E-5</v>
      </c>
      <c r="P43" s="28">
        <f t="shared" si="14"/>
        <v>0</v>
      </c>
      <c r="Q43" s="14">
        <f t="shared" si="16"/>
        <v>6.8457357338295483E-8</v>
      </c>
      <c r="R43" s="21">
        <f t="shared" si="17"/>
        <v>4.2785848336434677E-9</v>
      </c>
      <c r="S43" s="14"/>
      <c r="T43" s="37"/>
      <c r="U43" s="14"/>
      <c r="V43" s="14">
        <f t="shared" si="21"/>
        <v>0.28618905071816708</v>
      </c>
      <c r="W43" s="14"/>
      <c r="X43" s="24">
        <v>13</v>
      </c>
      <c r="Y43" s="24">
        <v>13</v>
      </c>
      <c r="Z43" s="24">
        <v>22</v>
      </c>
      <c r="AA43" s="24">
        <v>22</v>
      </c>
      <c r="AB43" s="24">
        <v>22</v>
      </c>
      <c r="AD43" s="24">
        <v>13</v>
      </c>
      <c r="AE43" s="24">
        <v>13</v>
      </c>
      <c r="AF43" s="24">
        <v>13</v>
      </c>
      <c r="AG43" s="24">
        <v>22</v>
      </c>
      <c r="AH43" s="24">
        <v>22</v>
      </c>
    </row>
    <row r="44" spans="1:34" x14ac:dyDescent="0.2">
      <c r="A44" s="9">
        <f t="shared" si="6"/>
        <v>0.10431171224528848</v>
      </c>
      <c r="B44">
        <f t="shared" si="3"/>
        <v>33.735355201409419</v>
      </c>
      <c r="C44">
        <f t="shared" si="7"/>
        <v>1.0475236266495651</v>
      </c>
      <c r="D44">
        <f t="shared" si="8"/>
        <v>108.38697870299428</v>
      </c>
      <c r="E44" t="b">
        <f t="shared" si="9"/>
        <v>0</v>
      </c>
      <c r="F44" t="b">
        <f t="shared" si="10"/>
        <v>0</v>
      </c>
      <c r="G44" t="b">
        <f t="shared" si="11"/>
        <v>0</v>
      </c>
      <c r="H44" s="5">
        <f t="shared" si="12"/>
        <v>3.2128601597906408</v>
      </c>
      <c r="I44" s="1"/>
      <c r="L44" s="2">
        <f t="shared" si="15"/>
        <v>17</v>
      </c>
      <c r="M44" s="41">
        <f t="shared" si="13"/>
        <v>0.1661321292757906</v>
      </c>
      <c r="N44" s="14">
        <f t="shared" si="4"/>
        <v>-0.15277700309159756</v>
      </c>
      <c r="O44" s="21">
        <f t="shared" si="5"/>
        <v>6.5261563757375518E-2</v>
      </c>
      <c r="P44" s="28">
        <f t="shared" si="14"/>
        <v>156.86933995289124</v>
      </c>
      <c r="Q44" s="14">
        <f t="shared" si="16"/>
        <v>0.46919803442103603</v>
      </c>
      <c r="R44" s="21">
        <f t="shared" si="17"/>
        <v>2.7599884377708002E-2</v>
      </c>
      <c r="S44" s="14"/>
      <c r="T44" s="37"/>
      <c r="U44" s="14"/>
      <c r="V44" s="14">
        <f t="shared" si="21"/>
        <v>0.57237810143633416</v>
      </c>
      <c r="W44" s="14"/>
      <c r="X44" s="44">
        <v>48</v>
      </c>
      <c r="Y44" s="44">
        <v>48</v>
      </c>
      <c r="Z44" s="44">
        <v>46</v>
      </c>
      <c r="AA44" s="44">
        <v>46</v>
      </c>
      <c r="AB44" s="44">
        <v>46</v>
      </c>
      <c r="AD44" s="44">
        <v>36</v>
      </c>
      <c r="AE44" s="44">
        <v>36</v>
      </c>
      <c r="AF44" s="44">
        <v>36</v>
      </c>
      <c r="AG44" s="44">
        <v>70</v>
      </c>
      <c r="AH44" s="44">
        <v>70</v>
      </c>
    </row>
    <row r="45" spans="1:34" x14ac:dyDescent="0.2">
      <c r="A45" s="9">
        <f t="shared" si="6"/>
        <v>0.11044769531854075</v>
      </c>
      <c r="B45">
        <f t="shared" si="3"/>
        <v>35.711937662607895</v>
      </c>
      <c r="C45">
        <f t="shared" si="7"/>
        <v>1.1088989053672484</v>
      </c>
      <c r="D45">
        <f t="shared" si="8"/>
        <v>121.46002485950966</v>
      </c>
      <c r="E45" t="b">
        <f t="shared" si="9"/>
        <v>0</v>
      </c>
      <c r="F45" t="b">
        <f t="shared" si="10"/>
        <v>0</v>
      </c>
      <c r="G45" t="b">
        <f t="shared" si="11"/>
        <v>0</v>
      </c>
      <c r="H45" s="5">
        <f t="shared" si="12"/>
        <v>3.4011043031889057</v>
      </c>
      <c r="I45" s="1"/>
      <c r="L45" s="2">
        <f t="shared" si="15"/>
        <v>18</v>
      </c>
      <c r="M45" s="41">
        <f t="shared" si="13"/>
        <v>2.99982772937543E-5</v>
      </c>
      <c r="N45" s="14">
        <f t="shared" si="4"/>
        <v>2.5447049487834178E-5</v>
      </c>
      <c r="O45" s="21">
        <f t="shared" si="5"/>
        <v>-1.5885349003301534E-5</v>
      </c>
      <c r="P45" s="28">
        <f t="shared" si="14"/>
        <v>0</v>
      </c>
      <c r="Q45" s="14">
        <f t="shared" si="16"/>
        <v>1.6198139530673548E-8</v>
      </c>
      <c r="R45" s="21">
        <f t="shared" si="17"/>
        <v>8.9989664059297485E-10</v>
      </c>
      <c r="S45" s="14"/>
      <c r="T45" s="37"/>
      <c r="U45" s="14"/>
      <c r="V45" s="14">
        <f t="shared" si="21"/>
        <v>0.28618905071816708</v>
      </c>
      <c r="W45" s="46" t="s">
        <v>62</v>
      </c>
      <c r="AC45" s="46" t="s">
        <v>62</v>
      </c>
    </row>
    <row r="46" spans="1:34" x14ac:dyDescent="0.2">
      <c r="A46" s="9">
        <f t="shared" si="6"/>
        <v>0.11658367839179301</v>
      </c>
      <c r="B46">
        <f t="shared" si="3"/>
        <v>37.687175563277108</v>
      </c>
      <c r="C46">
        <f t="shared" si="7"/>
        <v>1.1702324338524692</v>
      </c>
      <c r="D46">
        <f t="shared" si="8"/>
        <v>135.26757914023349</v>
      </c>
      <c r="E46" t="b">
        <f t="shared" si="9"/>
        <v>0</v>
      </c>
      <c r="F46" t="b">
        <f t="shared" si="10"/>
        <v>0</v>
      </c>
      <c r="G46" t="b">
        <f t="shared" si="11"/>
        <v>0</v>
      </c>
      <c r="H46" s="5">
        <f t="shared" si="12"/>
        <v>3.5892203944314693</v>
      </c>
      <c r="I46" s="1"/>
      <c r="L46" s="2">
        <f t="shared" si="15"/>
        <v>19</v>
      </c>
      <c r="M46" s="41">
        <f t="shared" si="13"/>
        <v>0.22752499475527346</v>
      </c>
      <c r="N46" s="14">
        <f t="shared" si="4"/>
        <v>-0.19691835377466421</v>
      </c>
      <c r="O46" s="21">
        <f t="shared" si="5"/>
        <v>0.1139771257097818</v>
      </c>
      <c r="P46" s="28">
        <f t="shared" si="14"/>
        <v>149.9375709612348</v>
      </c>
      <c r="Q46" s="14">
        <f t="shared" si="16"/>
        <v>0.9835848415293571</v>
      </c>
      <c r="R46" s="21">
        <f t="shared" si="17"/>
        <v>5.1767623238387218E-2</v>
      </c>
      <c r="S46" s="14"/>
      <c r="T46" s="37"/>
      <c r="U46" s="14"/>
      <c r="V46" s="14">
        <f t="shared" si="21"/>
        <v>0.42928357607725059</v>
      </c>
      <c r="W46" s="47">
        <v>2</v>
      </c>
      <c r="X46" s="43">
        <v>8</v>
      </c>
      <c r="Y46" s="43">
        <v>8</v>
      </c>
      <c r="Z46" s="43">
        <v>8</v>
      </c>
      <c r="AA46" s="43">
        <v>8</v>
      </c>
      <c r="AB46" s="43">
        <v>8</v>
      </c>
      <c r="AC46" s="47">
        <v>2</v>
      </c>
      <c r="AD46" s="43">
        <v>8</v>
      </c>
      <c r="AE46" s="43">
        <v>8</v>
      </c>
      <c r="AF46" s="43">
        <v>8</v>
      </c>
      <c r="AG46" s="43">
        <v>8</v>
      </c>
      <c r="AH46" s="43">
        <v>8</v>
      </c>
    </row>
    <row r="47" spans="1:34" x14ac:dyDescent="0.2">
      <c r="A47" s="9">
        <f t="shared" si="6"/>
        <v>0.12271966146504527</v>
      </c>
      <c r="B47">
        <f t="shared" si="3"/>
        <v>39.660994535374023</v>
      </c>
      <c r="C47">
        <f t="shared" si="7"/>
        <v>1.2315219028874445</v>
      </c>
      <c r="D47">
        <f t="shared" si="8"/>
        <v>149.80756213766654</v>
      </c>
      <c r="E47" t="b">
        <f t="shared" si="9"/>
        <v>0</v>
      </c>
      <c r="F47" t="b">
        <f t="shared" si="10"/>
        <v>0</v>
      </c>
      <c r="G47" t="b">
        <f t="shared" si="11"/>
        <v>0</v>
      </c>
      <c r="H47" s="5">
        <f t="shared" si="12"/>
        <v>3.777201350915488</v>
      </c>
      <c r="I47" s="1"/>
      <c r="L47" s="2">
        <f t="shared" si="15"/>
        <v>20</v>
      </c>
      <c r="M47" s="41">
        <f t="shared" si="13"/>
        <v>3.3336305572439978E-5</v>
      </c>
      <c r="N47" s="14">
        <f t="shared" si="4"/>
        <v>-2.9267581392020718E-5</v>
      </c>
      <c r="O47" s="21">
        <f t="shared" si="5"/>
        <v>1.5959885609882535E-5</v>
      </c>
      <c r="P47" s="28">
        <f t="shared" si="14"/>
        <v>0</v>
      </c>
      <c r="Q47" s="14">
        <f t="shared" si="16"/>
        <v>2.2226185384381853E-8</v>
      </c>
      <c r="R47" s="21">
        <f t="shared" si="17"/>
        <v>1.1113092692190927E-9</v>
      </c>
      <c r="S47" s="14"/>
      <c r="T47" s="37"/>
      <c r="U47" s="14"/>
      <c r="V47" s="14">
        <f t="shared" si="21"/>
        <v>0.28618905071816708</v>
      </c>
      <c r="W47" s="47">
        <f>W46+1</f>
        <v>3</v>
      </c>
      <c r="X47" s="43">
        <f>3*X49</f>
        <v>32.099999999999994</v>
      </c>
      <c r="Y47" s="43">
        <f t="shared" ref="Y47:AB47" si="24">3*Y49</f>
        <v>32.099999999999994</v>
      </c>
      <c r="Z47" s="43">
        <f t="shared" si="24"/>
        <v>120</v>
      </c>
      <c r="AA47" s="43">
        <f t="shared" si="24"/>
        <v>120</v>
      </c>
      <c r="AB47" s="43">
        <f t="shared" si="24"/>
        <v>120</v>
      </c>
      <c r="AC47" s="47">
        <f>AC46+1</f>
        <v>3</v>
      </c>
      <c r="AD47" s="43">
        <f>3*AD49</f>
        <v>32.099999999999994</v>
      </c>
      <c r="AE47" s="43">
        <f t="shared" ref="AE47:AH47" si="25">3*AE49</f>
        <v>32.099999999999994</v>
      </c>
      <c r="AF47" s="43">
        <f t="shared" si="25"/>
        <v>32.099999999999994</v>
      </c>
      <c r="AG47" s="43">
        <f t="shared" si="25"/>
        <v>75</v>
      </c>
      <c r="AH47" s="43">
        <f t="shared" si="25"/>
        <v>75</v>
      </c>
    </row>
    <row r="48" spans="1:34" x14ac:dyDescent="0.2">
      <c r="A48" s="9">
        <f t="shared" si="6"/>
        <v>0.12885564453829754</v>
      </c>
      <c r="B48">
        <f t="shared" si="3"/>
        <v>41.633320264278481</v>
      </c>
      <c r="C48">
        <f t="shared" si="7"/>
        <v>1.2927650049132364</v>
      </c>
      <c r="D48">
        <f t="shared" si="8"/>
        <v>165.07778414108461</v>
      </c>
      <c r="E48" t="b">
        <f t="shared" si="9"/>
        <v>0</v>
      </c>
      <c r="F48" t="b">
        <f t="shared" si="10"/>
        <v>0</v>
      </c>
      <c r="G48" t="b">
        <f t="shared" si="11"/>
        <v>0</v>
      </c>
      <c r="H48" s="5">
        <f t="shared" si="12"/>
        <v>3.9650400951259672</v>
      </c>
      <c r="I48" s="1"/>
      <c r="L48" s="2">
        <f t="shared" si="15"/>
        <v>21</v>
      </c>
      <c r="M48" s="41">
        <f t="shared" si="13"/>
        <v>9.4352171668690171E-2</v>
      </c>
      <c r="N48" s="14">
        <f t="shared" si="4"/>
        <v>-7.3745209464819939E-2</v>
      </c>
      <c r="O48" s="21">
        <f t="shared" si="5"/>
        <v>5.8855555214336497E-2</v>
      </c>
      <c r="P48" s="28">
        <f t="shared" si="14"/>
        <v>141.40686818463129</v>
      </c>
      <c r="Q48" s="14">
        <f t="shared" si="16"/>
        <v>0.18694897827055759</v>
      </c>
      <c r="R48" s="21">
        <f t="shared" si="17"/>
        <v>8.9023322985979803E-3</v>
      </c>
      <c r="S48" s="14"/>
      <c r="T48" s="37"/>
      <c r="U48" s="14"/>
      <c r="V48" s="14">
        <f t="shared" si="21"/>
        <v>0.42928357607725059</v>
      </c>
      <c r="W48" s="47">
        <f t="shared" ref="W48:W57" si="26">W47+1</f>
        <v>4</v>
      </c>
      <c r="X48" s="14">
        <v>4</v>
      </c>
      <c r="Y48" s="14">
        <v>4</v>
      </c>
      <c r="Z48" s="14">
        <v>4</v>
      </c>
      <c r="AA48" s="14">
        <v>4</v>
      </c>
      <c r="AB48" s="14">
        <v>4</v>
      </c>
      <c r="AC48" s="47">
        <f t="shared" ref="AC48:AC84" si="27">AC47+1</f>
        <v>4</v>
      </c>
      <c r="AD48" s="14">
        <v>4</v>
      </c>
      <c r="AE48" s="14">
        <v>4</v>
      </c>
      <c r="AF48" s="14">
        <v>4</v>
      </c>
      <c r="AG48" s="14">
        <v>4</v>
      </c>
      <c r="AH48" s="14">
        <v>4</v>
      </c>
    </row>
    <row r="49" spans="1:34" x14ac:dyDescent="0.2">
      <c r="A49" s="9">
        <f t="shared" si="6"/>
        <v>0.13499162761154981</v>
      </c>
      <c r="B49">
        <f t="shared" si="3"/>
        <v>43.604078491591224</v>
      </c>
      <c r="C49">
        <f t="shared" si="7"/>
        <v>1.3539594341166337</v>
      </c>
      <c r="D49">
        <f t="shared" si="8"/>
        <v>181.07594546630736</v>
      </c>
      <c r="E49" t="b">
        <f t="shared" si="9"/>
        <v>0</v>
      </c>
      <c r="F49" t="b">
        <f t="shared" si="10"/>
        <v>0</v>
      </c>
      <c r="G49" t="b">
        <f t="shared" si="11"/>
        <v>0</v>
      </c>
      <c r="H49" s="5">
        <f t="shared" si="12"/>
        <v>4.1527295549022263</v>
      </c>
      <c r="I49" s="1"/>
      <c r="L49" s="2">
        <f t="shared" si="15"/>
        <v>22</v>
      </c>
      <c r="M49" s="41">
        <f t="shared" si="13"/>
        <v>6.6855952364402831E-5</v>
      </c>
      <c r="N49" s="14">
        <f t="shared" si="4"/>
        <v>-5.4344277204367174E-5</v>
      </c>
      <c r="O49" s="21">
        <f t="shared" si="5"/>
        <v>3.8941210840011105E-5</v>
      </c>
      <c r="P49" s="28">
        <f t="shared" si="14"/>
        <v>0</v>
      </c>
      <c r="Q49" s="14">
        <f t="shared" si="16"/>
        <v>9.8333804064128602E-8</v>
      </c>
      <c r="R49" s="21">
        <f t="shared" si="17"/>
        <v>4.4697183665513001E-9</v>
      </c>
      <c r="S49" s="14"/>
      <c r="T49" s="37"/>
      <c r="U49" s="14"/>
      <c r="V49" s="14">
        <f t="shared" si="21"/>
        <v>0.28618905071816708</v>
      </c>
      <c r="W49" s="47">
        <f t="shared" si="26"/>
        <v>5</v>
      </c>
      <c r="X49" s="21">
        <v>10.7</v>
      </c>
      <c r="Y49" s="21">
        <v>10.7</v>
      </c>
      <c r="Z49" s="21">
        <v>40</v>
      </c>
      <c r="AA49" s="21">
        <v>40</v>
      </c>
      <c r="AB49" s="21">
        <v>40</v>
      </c>
      <c r="AC49" s="47">
        <f t="shared" si="27"/>
        <v>5</v>
      </c>
      <c r="AD49" s="21">
        <v>10.7</v>
      </c>
      <c r="AE49" s="21">
        <v>10.7</v>
      </c>
      <c r="AF49" s="21">
        <v>10.7</v>
      </c>
      <c r="AG49" s="21">
        <v>25</v>
      </c>
      <c r="AH49" s="21">
        <v>25</v>
      </c>
    </row>
    <row r="50" spans="1:34" x14ac:dyDescent="0.2">
      <c r="A50" s="9">
        <f t="shared" si="6"/>
        <v>0.14112761068480209</v>
      </c>
      <c r="B50">
        <f t="shared" si="3"/>
        <v>45.57319501792967</v>
      </c>
      <c r="C50">
        <f t="shared" si="7"/>
        <v>1.415102886516965</v>
      </c>
      <c r="D50">
        <f t="shared" si="8"/>
        <v>197.79963680202903</v>
      </c>
      <c r="E50" t="b">
        <f t="shared" si="9"/>
        <v>0</v>
      </c>
      <c r="F50" t="b">
        <f t="shared" si="10"/>
        <v>0</v>
      </c>
      <c r="G50" t="b">
        <f t="shared" si="11"/>
        <v>0</v>
      </c>
      <c r="H50" s="5">
        <f t="shared" si="12"/>
        <v>4.3402626637041699</v>
      </c>
      <c r="I50" s="1"/>
      <c r="L50" s="2">
        <f t="shared" si="15"/>
        <v>23</v>
      </c>
      <c r="M50" s="41">
        <f t="shared" si="13"/>
        <v>9.3449759705104857E-2</v>
      </c>
      <c r="N50" s="14">
        <f t="shared" si="4"/>
        <v>8.0079231382327115E-2</v>
      </c>
      <c r="O50" s="21">
        <f t="shared" si="5"/>
        <v>-4.8168187532411436E-2</v>
      </c>
      <c r="P50" s="28">
        <f t="shared" si="14"/>
        <v>-31.027186973757143</v>
      </c>
      <c r="Q50" s="14">
        <f t="shared" si="16"/>
        <v>0.20085572454566231</v>
      </c>
      <c r="R50" s="21">
        <f t="shared" si="17"/>
        <v>8.7328575889418399E-3</v>
      </c>
      <c r="S50" s="14"/>
      <c r="T50" s="37"/>
      <c r="U50" s="14"/>
      <c r="V50" s="14">
        <f t="shared" si="21"/>
        <v>0.42928357607725059</v>
      </c>
      <c r="W50" s="47">
        <f t="shared" si="26"/>
        <v>6</v>
      </c>
      <c r="X50" s="14">
        <v>2.6669999999999998</v>
      </c>
      <c r="Y50" s="14">
        <v>2.6669999999999998</v>
      </c>
      <c r="Z50" s="14">
        <v>2.6669999999999998</v>
      </c>
      <c r="AA50" s="14">
        <v>2.6669999999999998</v>
      </c>
      <c r="AB50" s="14">
        <v>2.6669999999999998</v>
      </c>
      <c r="AC50" s="47">
        <f t="shared" si="27"/>
        <v>6</v>
      </c>
      <c r="AD50" s="14">
        <v>2.6669999999999998</v>
      </c>
      <c r="AE50" s="14">
        <v>2.6669999999999998</v>
      </c>
      <c r="AF50" s="14">
        <v>2.6669999999999998</v>
      </c>
      <c r="AG50" s="14">
        <v>2.6669999999999998</v>
      </c>
      <c r="AH50" s="14">
        <v>2.6669999999999998</v>
      </c>
    </row>
    <row r="51" spans="1:34" x14ac:dyDescent="0.2">
      <c r="A51" s="9">
        <f t="shared" si="6"/>
        <v>0.14726359375805437</v>
      </c>
      <c r="B51">
        <f t="shared" si="3"/>
        <v>47.540595705721564</v>
      </c>
      <c r="C51">
        <f t="shared" si="7"/>
        <v>1.4761930600528437</v>
      </c>
      <c r="D51">
        <f t="shared" si="8"/>
        <v>215.24633957265897</v>
      </c>
      <c r="E51" t="b">
        <f t="shared" si="9"/>
        <v>0</v>
      </c>
      <c r="F51" t="b">
        <f t="shared" si="10"/>
        <v>0</v>
      </c>
      <c r="G51" t="b">
        <f t="shared" si="11"/>
        <v>0</v>
      </c>
      <c r="H51" s="5">
        <f t="shared" si="12"/>
        <v>4.5276323608783438</v>
      </c>
      <c r="I51" s="1"/>
      <c r="L51" s="2">
        <f t="shared" si="15"/>
        <v>24</v>
      </c>
      <c r="M51" s="41">
        <f t="shared" si="13"/>
        <v>4.0443646050576608E-5</v>
      </c>
      <c r="N51" s="14">
        <f t="shared" si="4"/>
        <v>-2.9387869846340547E-5</v>
      </c>
      <c r="O51" s="21">
        <f t="shared" si="5"/>
        <v>2.7785636788795552E-5</v>
      </c>
      <c r="P51" s="28">
        <f t="shared" si="14"/>
        <v>0</v>
      </c>
      <c r="Q51" s="14">
        <f t="shared" si="16"/>
        <v>3.9256524140743702E-8</v>
      </c>
      <c r="R51" s="21">
        <f t="shared" si="17"/>
        <v>1.6356885058643208E-9</v>
      </c>
      <c r="S51" s="14"/>
      <c r="T51" s="37"/>
      <c r="U51" s="14"/>
      <c r="V51" s="14">
        <f t="shared" si="21"/>
        <v>0.28618905071816708</v>
      </c>
      <c r="W51" s="47">
        <f t="shared" si="26"/>
        <v>7</v>
      </c>
      <c r="X51" s="21">
        <v>7.2</v>
      </c>
      <c r="Y51" s="21">
        <v>7.2</v>
      </c>
      <c r="Z51" s="21">
        <v>25</v>
      </c>
      <c r="AA51" s="21">
        <v>25</v>
      </c>
      <c r="AB51" s="21">
        <v>25</v>
      </c>
      <c r="AC51" s="47">
        <f t="shared" si="27"/>
        <v>7</v>
      </c>
      <c r="AD51" s="21">
        <v>7.2</v>
      </c>
      <c r="AE51" s="21">
        <v>7.2</v>
      </c>
      <c r="AF51" s="21">
        <v>7.2</v>
      </c>
      <c r="AG51" s="21">
        <v>17.3</v>
      </c>
      <c r="AH51" s="21">
        <v>17.3</v>
      </c>
    </row>
    <row r="52" spans="1:34" x14ac:dyDescent="0.2">
      <c r="A52" s="9">
        <f t="shared" si="6"/>
        <v>0.15339957683130664</v>
      </c>
      <c r="B52">
        <f t="shared" si="3"/>
        <v>49.506206481996266</v>
      </c>
      <c r="C52">
        <f t="shared" si="7"/>
        <v>1.5372276546688421</v>
      </c>
      <c r="D52">
        <f t="shared" si="8"/>
        <v>233.41342631761725</v>
      </c>
      <c r="E52" t="b">
        <f t="shared" si="9"/>
        <v>0</v>
      </c>
      <c r="F52" t="b">
        <f t="shared" si="10"/>
        <v>0</v>
      </c>
      <c r="G52" t="b">
        <f t="shared" si="11"/>
        <v>0</v>
      </c>
      <c r="H52" s="5">
        <f t="shared" si="12"/>
        <v>4.7148315919237689</v>
      </c>
      <c r="I52" s="1"/>
      <c r="L52" s="2">
        <f t="shared" si="15"/>
        <v>25</v>
      </c>
      <c r="M52" s="41">
        <f t="shared" si="13"/>
        <v>0.17319478555179169</v>
      </c>
      <c r="N52" s="14">
        <f t="shared" si="4"/>
        <v>0.13436758674410748</v>
      </c>
      <c r="O52" s="21">
        <f t="shared" si="5"/>
        <v>-0.10927847626543785</v>
      </c>
      <c r="P52" s="28">
        <f t="shared" si="14"/>
        <v>-39.120769556212871</v>
      </c>
      <c r="Q52" s="14">
        <f t="shared" si="16"/>
        <v>0.74991084355827775</v>
      </c>
      <c r="R52" s="21">
        <f t="shared" si="17"/>
        <v>2.9996433742331109E-2</v>
      </c>
      <c r="S52" s="14"/>
      <c r="T52" s="37"/>
      <c r="U52" s="14"/>
      <c r="V52" s="14">
        <f t="shared" si="21"/>
        <v>0.42928357607725059</v>
      </c>
      <c r="W52" s="47">
        <f t="shared" si="26"/>
        <v>8</v>
      </c>
      <c r="X52" s="14">
        <v>2</v>
      </c>
      <c r="Y52" s="14">
        <v>2</v>
      </c>
      <c r="Z52" s="14">
        <v>2</v>
      </c>
      <c r="AA52" s="14">
        <v>2</v>
      </c>
      <c r="AB52" s="14">
        <v>2</v>
      </c>
      <c r="AC52" s="47">
        <f t="shared" si="27"/>
        <v>8</v>
      </c>
      <c r="AD52" s="14">
        <v>2</v>
      </c>
      <c r="AE52" s="14">
        <v>2</v>
      </c>
      <c r="AF52" s="14">
        <v>2</v>
      </c>
      <c r="AG52" s="14">
        <v>2</v>
      </c>
      <c r="AH52" s="14">
        <v>2</v>
      </c>
    </row>
    <row r="53" spans="1:34" x14ac:dyDescent="0.2">
      <c r="A53" s="9">
        <f t="shared" si="6"/>
        <v>0.15953555990455892</v>
      </c>
      <c r="B53">
        <f t="shared" si="3"/>
        <v>51.4699533411736</v>
      </c>
      <c r="C53">
        <f t="shared" si="7"/>
        <v>1.5982043724020885</v>
      </c>
      <c r="D53">
        <f t="shared" si="8"/>
        <v>252.29816108702826</v>
      </c>
      <c r="E53" t="b">
        <f t="shared" si="9"/>
        <v>0</v>
      </c>
      <c r="F53" t="b">
        <f t="shared" si="10"/>
        <v>0</v>
      </c>
      <c r="G53" t="b">
        <f t="shared" si="11"/>
        <v>0</v>
      </c>
      <c r="H53" s="5">
        <f t="shared" si="12"/>
        <v>4.9018533087575449</v>
      </c>
      <c r="I53" s="1"/>
      <c r="L53" s="2">
        <f t="shared" si="15"/>
        <v>26</v>
      </c>
      <c r="M53" s="41">
        <f t="shared" si="13"/>
        <v>2.2649863423167615E-5</v>
      </c>
      <c r="N53" s="14">
        <f t="shared" si="4"/>
        <v>1.952178303193076E-5</v>
      </c>
      <c r="O53" s="21">
        <f t="shared" si="5"/>
        <v>-1.1485482155415431E-5</v>
      </c>
      <c r="P53" s="28">
        <f t="shared" si="14"/>
        <v>0</v>
      </c>
      <c r="Q53" s="14">
        <f t="shared" si="16"/>
        <v>1.3338424140291802E-8</v>
      </c>
      <c r="R53" s="21">
        <f t="shared" si="17"/>
        <v>5.1301631308814621E-10</v>
      </c>
      <c r="S53" s="14"/>
      <c r="T53" s="37"/>
      <c r="U53" s="14"/>
      <c r="V53" s="14">
        <f t="shared" si="21"/>
        <v>0.28618905071816708</v>
      </c>
      <c r="W53" s="47">
        <f t="shared" si="26"/>
        <v>9</v>
      </c>
      <c r="X53" s="21">
        <v>3.1</v>
      </c>
      <c r="Y53" s="21">
        <v>3.1</v>
      </c>
      <c r="Z53" s="21">
        <v>15</v>
      </c>
      <c r="AA53" s="21">
        <v>15</v>
      </c>
      <c r="AB53" s="21">
        <v>15</v>
      </c>
      <c r="AC53" s="47">
        <f t="shared" si="27"/>
        <v>9</v>
      </c>
      <c r="AD53" s="21">
        <v>3.1</v>
      </c>
      <c r="AE53" s="21">
        <v>3.1</v>
      </c>
      <c r="AF53" s="21">
        <v>3.1</v>
      </c>
      <c r="AG53" s="21">
        <v>12.1</v>
      </c>
      <c r="AH53" s="21">
        <v>12.1</v>
      </c>
    </row>
    <row r="54" spans="1:34" x14ac:dyDescent="0.2">
      <c r="A54" s="9">
        <f t="shared" si="6"/>
        <v>0.1656715429778112</v>
      </c>
      <c r="B54">
        <f t="shared" si="3"/>
        <v>53.431762347850189</v>
      </c>
      <c r="C54">
        <f t="shared" si="7"/>
        <v>1.659120917468784</v>
      </c>
      <c r="D54">
        <f t="shared" si="8"/>
        <v>271.89769985375278</v>
      </c>
      <c r="E54" t="b">
        <f t="shared" si="9"/>
        <v>0</v>
      </c>
      <c r="F54" t="b">
        <f t="shared" si="10"/>
        <v>0</v>
      </c>
      <c r="G54" t="b">
        <f t="shared" si="11"/>
        <v>0</v>
      </c>
      <c r="H54" s="5">
        <f t="shared" si="12"/>
        <v>5.0886904699802118</v>
      </c>
      <c r="I54" s="1"/>
      <c r="L54" s="2">
        <f t="shared" si="15"/>
        <v>27</v>
      </c>
      <c r="M54" s="41">
        <f t="shared" si="13"/>
        <v>9.7436459612666698E-2</v>
      </c>
      <c r="N54" s="14">
        <f t="shared" si="4"/>
        <v>6.729386171093818E-2</v>
      </c>
      <c r="O54" s="21">
        <f t="shared" si="5"/>
        <v>-7.0465593291193937E-2</v>
      </c>
      <c r="P54" s="28">
        <f t="shared" si="14"/>
        <v>-46.318927495374325</v>
      </c>
      <c r="Q54" s="14">
        <f t="shared" si="16"/>
        <v>0.25633431886997238</v>
      </c>
      <c r="R54" s="21">
        <f t="shared" si="17"/>
        <v>9.4938636618508293E-3</v>
      </c>
      <c r="S54" s="14"/>
      <c r="T54" s="37"/>
      <c r="U54" s="14"/>
      <c r="V54" s="14">
        <f t="shared" si="21"/>
        <v>0.28618905071816708</v>
      </c>
      <c r="W54" s="47">
        <f t="shared" si="26"/>
        <v>10</v>
      </c>
      <c r="X54" s="14">
        <v>1.6</v>
      </c>
      <c r="Y54" s="14">
        <v>1.6</v>
      </c>
      <c r="Z54" s="14">
        <v>1.6</v>
      </c>
      <c r="AA54" s="14">
        <v>1.6</v>
      </c>
      <c r="AB54" s="14">
        <v>1.6</v>
      </c>
      <c r="AC54" s="47">
        <f t="shared" si="27"/>
        <v>10</v>
      </c>
      <c r="AD54" s="14">
        <v>1.6</v>
      </c>
      <c r="AE54" s="14">
        <v>1.6</v>
      </c>
      <c r="AF54" s="14">
        <v>1.6</v>
      </c>
      <c r="AG54" s="14">
        <v>1.6</v>
      </c>
      <c r="AH54" s="14">
        <v>1.6</v>
      </c>
    </row>
    <row r="55" spans="1:34" x14ac:dyDescent="0.2">
      <c r="A55" s="9">
        <f t="shared" si="6"/>
        <v>0.17180752605106347</v>
      </c>
      <c r="B55">
        <f t="shared" si="3"/>
        <v>55.391559639583143</v>
      </c>
      <c r="C55">
        <f t="shared" si="7"/>
        <v>1.719974996350643</v>
      </c>
      <c r="D55">
        <f t="shared" si="8"/>
        <v>292.20909094169645</v>
      </c>
      <c r="E55" t="b">
        <f t="shared" si="9"/>
        <v>0</v>
      </c>
      <c r="F55" t="b">
        <f t="shared" si="10"/>
        <v>0</v>
      </c>
      <c r="G55" t="b">
        <f t="shared" si="11"/>
        <v>0</v>
      </c>
      <c r="H55" s="5">
        <f t="shared" si="12"/>
        <v>5.2753360411408607</v>
      </c>
      <c r="I55" s="1"/>
      <c r="L55" s="2">
        <f t="shared" si="15"/>
        <v>28</v>
      </c>
      <c r="M55" s="41">
        <f t="shared" si="13"/>
        <v>6.3840818160405146E-5</v>
      </c>
      <c r="N55" s="14">
        <f t="shared" si="4"/>
        <v>4.6853172583939686E-5</v>
      </c>
      <c r="O55" s="21">
        <f t="shared" si="5"/>
        <v>-4.3363928353061801E-5</v>
      </c>
      <c r="P55" s="28">
        <f t="shared" si="14"/>
        <v>0</v>
      </c>
      <c r="Q55" s="14">
        <f t="shared" si="16"/>
        <v>1.1411820177491764E-7</v>
      </c>
      <c r="R55" s="21">
        <f t="shared" si="17"/>
        <v>4.0756500633899155E-9</v>
      </c>
      <c r="S55" s="14"/>
      <c r="T55" s="37"/>
      <c r="U55" s="14"/>
      <c r="V55" s="14">
        <f t="shared" si="21"/>
        <v>0.28618905071816708</v>
      </c>
      <c r="W55" s="47">
        <f t="shared" si="26"/>
        <v>11</v>
      </c>
      <c r="X55" s="21">
        <v>3.1</v>
      </c>
      <c r="Y55" s="21">
        <v>3.1</v>
      </c>
      <c r="Z55" s="21">
        <v>15</v>
      </c>
      <c r="AA55" s="21">
        <v>15</v>
      </c>
      <c r="AB55" s="21">
        <v>15</v>
      </c>
      <c r="AC55" s="47">
        <f t="shared" si="27"/>
        <v>11</v>
      </c>
      <c r="AD55" s="21">
        <v>3.1</v>
      </c>
      <c r="AE55" s="21">
        <v>3.1</v>
      </c>
      <c r="AF55" s="21">
        <v>3.1</v>
      </c>
      <c r="AG55" s="21">
        <v>12.1</v>
      </c>
      <c r="AH55" s="21">
        <v>12.1</v>
      </c>
    </row>
    <row r="56" spans="1:34" x14ac:dyDescent="0.2">
      <c r="A56" s="9">
        <f t="shared" si="6"/>
        <v>0.17794350912431575</v>
      </c>
      <c r="B56">
        <f t="shared" si="3"/>
        <v>57.349271429670985</v>
      </c>
      <c r="C56">
        <f t="shared" si="7"/>
        <v>1.7807643178812416</v>
      </c>
      <c r="D56">
        <f t="shared" si="8"/>
        <v>313.22927547032981</v>
      </c>
      <c r="E56" t="b">
        <f t="shared" si="9"/>
        <v>0</v>
      </c>
      <c r="F56" t="b">
        <f t="shared" si="10"/>
        <v>0</v>
      </c>
      <c r="G56" t="b">
        <f t="shared" si="11"/>
        <v>0</v>
      </c>
      <c r="H56" s="5">
        <f t="shared" si="12"/>
        <v>5.4617829950019789</v>
      </c>
      <c r="I56" s="1"/>
      <c r="L56" s="2">
        <f t="shared" si="15"/>
        <v>29</v>
      </c>
      <c r="M56" s="41">
        <f t="shared" si="13"/>
        <v>5.0286641247107737E-2</v>
      </c>
      <c r="N56" s="14">
        <f t="shared" si="4"/>
        <v>-3.9885803438082575E-2</v>
      </c>
      <c r="O56" s="21">
        <f t="shared" si="5"/>
        <v>3.0624646479820095E-2</v>
      </c>
      <c r="P56" s="28">
        <f t="shared" si="14"/>
        <v>142.4826507386793</v>
      </c>
      <c r="Q56" s="14">
        <f t="shared" si="16"/>
        <v>7.3333642349544204E-2</v>
      </c>
      <c r="R56" s="21">
        <f t="shared" si="17"/>
        <v>2.5287462879153171E-3</v>
      </c>
      <c r="S56" s="14"/>
      <c r="T56" s="37"/>
      <c r="U56" s="14"/>
      <c r="V56" s="14">
        <f t="shared" si="21"/>
        <v>0.28618905071816708</v>
      </c>
      <c r="W56" s="47">
        <f t="shared" si="26"/>
        <v>12</v>
      </c>
      <c r="X56" s="21">
        <v>1.333</v>
      </c>
      <c r="Y56" s="21">
        <v>1.333</v>
      </c>
      <c r="Z56" s="21">
        <v>1.333</v>
      </c>
      <c r="AA56" s="21">
        <v>1.333</v>
      </c>
      <c r="AB56" s="21">
        <v>1.333</v>
      </c>
      <c r="AC56" s="47">
        <f t="shared" si="27"/>
        <v>12</v>
      </c>
      <c r="AD56" s="21">
        <v>1.333</v>
      </c>
      <c r="AE56" s="21">
        <v>1.333</v>
      </c>
      <c r="AF56" s="21">
        <v>1.333</v>
      </c>
      <c r="AG56" s="21">
        <v>1.333</v>
      </c>
      <c r="AH56" s="21">
        <v>1.333</v>
      </c>
    </row>
    <row r="57" spans="1:34" x14ac:dyDescent="0.2">
      <c r="A57" s="9">
        <f t="shared" si="6"/>
        <v>0.18407949219756803</v>
      </c>
      <c r="B57">
        <f t="shared" si="3"/>
        <v>59.304824009931707</v>
      </c>
      <c r="C57">
        <f t="shared" si="7"/>
        <v>1.8414865933322804</v>
      </c>
      <c r="D57">
        <f t="shared" si="8"/>
        <v>334.95508781535381</v>
      </c>
      <c r="E57" t="b">
        <f t="shared" si="9"/>
        <v>0</v>
      </c>
      <c r="F57" t="b">
        <f t="shared" si="10"/>
        <v>0</v>
      </c>
      <c r="G57" t="b">
        <f t="shared" si="11"/>
        <v>0</v>
      </c>
      <c r="H57" s="5">
        <f t="shared" si="12"/>
        <v>5.6480243118040327</v>
      </c>
      <c r="I57" s="1"/>
      <c r="L57" s="2">
        <f t="shared" si="15"/>
        <v>30</v>
      </c>
      <c r="M57" s="41">
        <f t="shared" si="13"/>
        <v>4.6589413153414845E-5</v>
      </c>
      <c r="N57" s="14">
        <f t="shared" si="4"/>
        <v>3.041467756536929E-5</v>
      </c>
      <c r="O57" s="21">
        <f t="shared" si="5"/>
        <v>-3.5291936849289048E-5</v>
      </c>
      <c r="P57" s="28">
        <f t="shared" si="14"/>
        <v>0</v>
      </c>
      <c r="Q57" s="14">
        <f t="shared" si="16"/>
        <v>6.5117202539387528E-8</v>
      </c>
      <c r="R57" s="21">
        <f t="shared" si="17"/>
        <v>2.1705734179795843E-9</v>
      </c>
      <c r="S57" s="14"/>
      <c r="T57" s="37"/>
      <c r="U57" s="14"/>
      <c r="V57" s="14">
        <f t="shared" si="21"/>
        <v>0.28618905071816708</v>
      </c>
      <c r="W57" s="47">
        <f t="shared" si="26"/>
        <v>13</v>
      </c>
      <c r="X57" s="21">
        <v>2</v>
      </c>
      <c r="Y57" s="21">
        <v>2</v>
      </c>
      <c r="Z57" s="21">
        <v>10</v>
      </c>
      <c r="AA57" s="21">
        <v>10</v>
      </c>
      <c r="AB57" s="21">
        <v>10</v>
      </c>
      <c r="AC57" s="47">
        <f t="shared" si="27"/>
        <v>13</v>
      </c>
      <c r="AD57" s="21">
        <v>2</v>
      </c>
      <c r="AE57" s="21">
        <v>2</v>
      </c>
      <c r="AF57" s="21">
        <v>2</v>
      </c>
      <c r="AG57" s="21">
        <v>10.7</v>
      </c>
      <c r="AH57" s="21">
        <v>10.7</v>
      </c>
    </row>
    <row r="58" spans="1:34" x14ac:dyDescent="0.2">
      <c r="A58" s="9">
        <f t="shared" si="6"/>
        <v>0.19021547527082031</v>
      </c>
      <c r="B58">
        <f t="shared" si="3"/>
        <v>61.258143753477938</v>
      </c>
      <c r="C58">
        <f t="shared" si="7"/>
        <v>1.902139536499758</v>
      </c>
      <c r="D58">
        <f t="shared" si="8"/>
        <v>357.38325608543988</v>
      </c>
      <c r="E58" t="b">
        <f t="shared" si="9"/>
        <v>0</v>
      </c>
      <c r="F58" t="b">
        <f t="shared" si="10"/>
        <v>0</v>
      </c>
      <c r="G58" t="b">
        <f t="shared" si="11"/>
        <v>0</v>
      </c>
      <c r="H58" s="5">
        <f t="shared" si="12"/>
        <v>5.8340529795297531</v>
      </c>
      <c r="I58" s="1"/>
      <c r="L58" s="2">
        <f t="shared" si="15"/>
        <v>31</v>
      </c>
      <c r="M58" s="41">
        <f t="shared" si="13"/>
        <v>0.13580670482416954</v>
      </c>
      <c r="N58" s="14">
        <f t="shared" si="4"/>
        <v>-9.0593490967430176E-2</v>
      </c>
      <c r="O58" s="21">
        <f t="shared" si="5"/>
        <v>0.10117450503725364</v>
      </c>
      <c r="P58" s="28">
        <f t="shared" si="14"/>
        <v>131.84184346522323</v>
      </c>
      <c r="Q58" s="14">
        <f t="shared" si="16"/>
        <v>0.57174729333117247</v>
      </c>
      <c r="R58" s="21">
        <f t="shared" si="17"/>
        <v>1.8443461075199112E-2</v>
      </c>
      <c r="S58" s="14"/>
      <c r="T58" s="37"/>
      <c r="U58" s="14"/>
      <c r="V58" s="14">
        <f t="shared" si="21"/>
        <v>0.28618905071816708</v>
      </c>
      <c r="W58" s="14"/>
      <c r="AC58" s="47">
        <f t="shared" si="27"/>
        <v>14</v>
      </c>
      <c r="AD58" s="21">
        <v>1</v>
      </c>
      <c r="AE58" s="21">
        <v>1</v>
      </c>
      <c r="AF58" s="21">
        <v>1</v>
      </c>
      <c r="AG58" s="21">
        <v>3</v>
      </c>
      <c r="AH58" s="21">
        <v>3</v>
      </c>
    </row>
    <row r="59" spans="1:34" x14ac:dyDescent="0.2">
      <c r="A59" s="9">
        <f t="shared" si="6"/>
        <v>0.19635145834407258</v>
      </c>
      <c r="B59">
        <f t="shared" si="3"/>
        <v>63.209157117488971</v>
      </c>
      <c r="C59">
        <f t="shared" si="7"/>
        <v>1.9627208637900428</v>
      </c>
      <c r="D59">
        <f t="shared" si="8"/>
        <v>380.51040261497496</v>
      </c>
      <c r="E59" t="b">
        <f t="shared" si="9"/>
        <v>0</v>
      </c>
      <c r="F59" t="b">
        <f t="shared" si="10"/>
        <v>0</v>
      </c>
      <c r="G59" t="b">
        <f t="shared" si="11"/>
        <v>0</v>
      </c>
      <c r="H59" s="5">
        <f t="shared" si="12"/>
        <v>6.0198619941681484</v>
      </c>
      <c r="I59" s="1"/>
      <c r="L59" s="2">
        <f t="shared" si="15"/>
        <v>32</v>
      </c>
      <c r="M59" s="41">
        <f t="shared" si="13"/>
        <v>1.4079559204587384E-5</v>
      </c>
      <c r="N59" s="14">
        <f t="shared" si="4"/>
        <v>-1.0654911630319241E-5</v>
      </c>
      <c r="O59" s="21">
        <f t="shared" si="5"/>
        <v>9.2036321930838305E-6</v>
      </c>
      <c r="P59" s="28">
        <f t="shared" si="14"/>
        <v>0</v>
      </c>
      <c r="Q59" s="14">
        <f t="shared" si="16"/>
        <v>6.3434875966554028E-9</v>
      </c>
      <c r="R59" s="21">
        <f t="shared" si="17"/>
        <v>1.9823398739548134E-10</v>
      </c>
      <c r="S59" s="14"/>
      <c r="T59" s="37"/>
      <c r="U59" s="14"/>
      <c r="V59" s="14">
        <f t="shared" si="21"/>
        <v>0.28618905071816708</v>
      </c>
      <c r="W59" s="14"/>
      <c r="AC59" s="47">
        <f t="shared" si="27"/>
        <v>15</v>
      </c>
      <c r="AD59" s="21">
        <v>1.5</v>
      </c>
      <c r="AE59" s="21">
        <v>1.5</v>
      </c>
      <c r="AF59" s="21">
        <v>1.5</v>
      </c>
      <c r="AG59" s="21">
        <v>8.4</v>
      </c>
      <c r="AH59" s="21">
        <v>8.4</v>
      </c>
    </row>
    <row r="60" spans="1:34" x14ac:dyDescent="0.2">
      <c r="A60" s="9">
        <f t="shared" si="6"/>
        <v>0.20248744141732486</v>
      </c>
      <c r="B60">
        <f t="shared" si="3"/>
        <v>65.157790645979702</v>
      </c>
      <c r="C60">
        <f t="shared" si="7"/>
        <v>2.0232282943058557</v>
      </c>
      <c r="D60">
        <f t="shared" si="8"/>
        <v>404.33304447273537</v>
      </c>
      <c r="E60" t="b">
        <f t="shared" si="9"/>
        <v>0</v>
      </c>
      <c r="F60" t="b">
        <f t="shared" si="10"/>
        <v>0</v>
      </c>
      <c r="G60" t="b">
        <f t="shared" si="11"/>
        <v>0</v>
      </c>
      <c r="H60" s="5">
        <f t="shared" si="12"/>
        <v>6.2054443599782045</v>
      </c>
      <c r="I60" s="1"/>
      <c r="L60" s="2">
        <f t="shared" si="15"/>
        <v>33</v>
      </c>
      <c r="M60" s="41">
        <f t="shared" si="13"/>
        <v>9.6330468825575125E-2</v>
      </c>
      <c r="N60" s="14">
        <f t="shared" si="4"/>
        <v>-5.5586708805148134E-2</v>
      </c>
      <c r="O60" s="21">
        <f t="shared" si="5"/>
        <v>7.8674500496455455E-2</v>
      </c>
      <c r="P60" s="28">
        <f t="shared" si="14"/>
        <v>125.24274767602094</v>
      </c>
      <c r="Q60" s="14">
        <f t="shared" si="16"/>
        <v>0.30622545439711829</v>
      </c>
      <c r="R60" s="21">
        <f t="shared" si="17"/>
        <v>9.2795592241551005E-3</v>
      </c>
      <c r="S60" s="14"/>
      <c r="T60" s="37"/>
      <c r="U60" s="14"/>
      <c r="V60" s="14">
        <f t="shared" si="21"/>
        <v>0.28618905071816708</v>
      </c>
      <c r="W60" s="14"/>
      <c r="AC60" s="47">
        <f t="shared" si="27"/>
        <v>16</v>
      </c>
      <c r="AD60" s="21">
        <v>1</v>
      </c>
      <c r="AE60" s="21">
        <v>1</v>
      </c>
      <c r="AF60" s="21">
        <v>1</v>
      </c>
      <c r="AG60" s="21">
        <v>3</v>
      </c>
      <c r="AH60" s="21">
        <v>3</v>
      </c>
    </row>
    <row r="61" spans="1:34" x14ac:dyDescent="0.2">
      <c r="A61" s="9">
        <f t="shared" si="6"/>
        <v>0.20862342449057714</v>
      </c>
      <c r="B61">
        <f t="shared" si="3"/>
        <v>67.103970972566231</v>
      </c>
      <c r="C61">
        <f t="shared" si="7"/>
        <v>2.0836595499321429</v>
      </c>
      <c r="D61">
        <f t="shared" si="8"/>
        <v>428.8475939864133</v>
      </c>
      <c r="E61" t="b">
        <f t="shared" si="9"/>
        <v>0</v>
      </c>
      <c r="F61" t="b">
        <f t="shared" si="10"/>
        <v>0</v>
      </c>
      <c r="G61" t="b">
        <f t="shared" si="11"/>
        <v>0</v>
      </c>
      <c r="H61" s="5">
        <f t="shared" si="12"/>
        <v>6.3907930897522718</v>
      </c>
      <c r="I61" s="1"/>
      <c r="L61" s="2">
        <f t="shared" si="15"/>
        <v>34</v>
      </c>
      <c r="M61" s="41">
        <f t="shared" si="13"/>
        <v>6.2596682110484505E-5</v>
      </c>
      <c r="N61" s="14">
        <f t="shared" si="4"/>
        <v>-3.7250284955934097E-5</v>
      </c>
      <c r="O61" s="21">
        <f t="shared" si="5"/>
        <v>5.0306668364569319E-5</v>
      </c>
      <c r="P61" s="28">
        <f t="shared" si="14"/>
        <v>0</v>
      </c>
      <c r="Q61" s="14">
        <f t="shared" si="16"/>
        <v>1.3322371678219573E-7</v>
      </c>
      <c r="R61" s="21">
        <f t="shared" si="17"/>
        <v>3.9183446112410509E-9</v>
      </c>
      <c r="S61" s="14"/>
      <c r="T61" s="37"/>
      <c r="U61" s="14"/>
      <c r="V61" s="14">
        <f t="shared" si="21"/>
        <v>0.28618905071816708</v>
      </c>
      <c r="W61" s="14"/>
      <c r="AC61" s="47">
        <f t="shared" si="27"/>
        <v>17</v>
      </c>
      <c r="AD61" s="21">
        <v>2</v>
      </c>
      <c r="AE61" s="21">
        <v>2</v>
      </c>
      <c r="AF61" s="21">
        <v>2</v>
      </c>
      <c r="AG61" s="21">
        <v>8.4</v>
      </c>
      <c r="AH61" s="21">
        <v>8.4</v>
      </c>
    </row>
    <row r="62" spans="1:34" x14ac:dyDescent="0.2">
      <c r="A62" s="9">
        <f t="shared" si="6"/>
        <v>0.21475940756382941</v>
      </c>
      <c r="B62">
        <f t="shared" si="3"/>
        <v>69.047624823228134</v>
      </c>
      <c r="C62">
        <f t="shared" si="7"/>
        <v>2.1440123554218466</v>
      </c>
      <c r="D62">
        <f t="shared" si="8"/>
        <v>454.05035928291801</v>
      </c>
      <c r="E62" t="b">
        <f t="shared" si="9"/>
        <v>0</v>
      </c>
      <c r="F62" t="b">
        <f t="shared" si="10"/>
        <v>0</v>
      </c>
      <c r="G62" t="b">
        <f t="shared" si="11"/>
        <v>0</v>
      </c>
      <c r="H62" s="5">
        <f t="shared" si="12"/>
        <v>6.5759012050791368</v>
      </c>
      <c r="I62" s="1"/>
      <c r="L62" s="2">
        <f t="shared" si="15"/>
        <v>35</v>
      </c>
      <c r="M62" s="41">
        <f t="shared" si="13"/>
        <v>2.1712050781100244E-2</v>
      </c>
      <c r="N62" s="14">
        <f t="shared" si="4"/>
        <v>1.6959673086101676E-2</v>
      </c>
      <c r="O62" s="21">
        <f t="shared" si="5"/>
        <v>-1.3556645526590794E-2</v>
      </c>
      <c r="P62" s="28">
        <f t="shared" si="14"/>
        <v>-38.636949812020141</v>
      </c>
      <c r="Q62" s="14">
        <f t="shared" si="16"/>
        <v>1.6499460219237649E-2</v>
      </c>
      <c r="R62" s="21">
        <f t="shared" si="17"/>
        <v>4.7141314912107568E-4</v>
      </c>
      <c r="S62" s="14"/>
      <c r="T62" s="37"/>
      <c r="U62" s="14"/>
      <c r="V62" s="14">
        <f t="shared" si="21"/>
        <v>0.28618905071816708</v>
      </c>
      <c r="W62" s="14"/>
      <c r="AC62" s="47">
        <f t="shared" si="27"/>
        <v>18</v>
      </c>
      <c r="AD62" s="21">
        <v>1</v>
      </c>
      <c r="AE62" s="21">
        <v>1</v>
      </c>
      <c r="AF62" s="21">
        <v>1</v>
      </c>
      <c r="AG62" s="21">
        <v>3</v>
      </c>
      <c r="AH62" s="21">
        <v>3</v>
      </c>
    </row>
    <row r="63" spans="1:34" x14ac:dyDescent="0.2">
      <c r="A63" s="9">
        <f t="shared" si="6"/>
        <v>0.22089539063708169</v>
      </c>
      <c r="B63">
        <f t="shared" si="3"/>
        <v>70.988679019067206</v>
      </c>
      <c r="C63">
        <f t="shared" si="7"/>
        <v>2.2042844384815727</v>
      </c>
      <c r="D63">
        <f t="shared" si="8"/>
        <v>479.93754484436892</v>
      </c>
      <c r="E63" t="b">
        <f t="shared" si="9"/>
        <v>0</v>
      </c>
      <c r="F63" t="b">
        <f t="shared" si="10"/>
        <v>0</v>
      </c>
      <c r="G63" t="b">
        <f t="shared" si="11"/>
        <v>0</v>
      </c>
      <c r="H63" s="5">
        <f t="shared" si="12"/>
        <v>6.7607617366067636</v>
      </c>
      <c r="I63" s="1"/>
      <c r="L63" s="2">
        <f t="shared" si="15"/>
        <v>36</v>
      </c>
      <c r="M63" s="41">
        <f t="shared" si="13"/>
        <v>5.5395578479799748E-5</v>
      </c>
      <c r="N63" s="14">
        <f t="shared" si="4"/>
        <v>-2.7813820530651226E-5</v>
      </c>
      <c r="O63" s="21">
        <f t="shared" si="5"/>
        <v>4.7906800170752139E-5</v>
      </c>
      <c r="P63" s="28">
        <f t="shared" si="14"/>
        <v>0</v>
      </c>
      <c r="Q63" s="14">
        <f t="shared" si="16"/>
        <v>1.104721241440195E-7</v>
      </c>
      <c r="R63" s="21">
        <f t="shared" si="17"/>
        <v>3.068670115111653E-9</v>
      </c>
      <c r="S63" s="14"/>
      <c r="T63" s="37"/>
      <c r="U63" s="14"/>
      <c r="V63" s="14">
        <f t="shared" si="21"/>
        <v>0.28618905071816708</v>
      </c>
      <c r="W63" s="14"/>
      <c r="AC63" s="47">
        <f t="shared" si="27"/>
        <v>19</v>
      </c>
      <c r="AD63" s="21">
        <v>1.5</v>
      </c>
      <c r="AE63" s="21">
        <v>1.5</v>
      </c>
      <c r="AF63" s="21">
        <v>1.5</v>
      </c>
      <c r="AG63" s="21">
        <v>7.8</v>
      </c>
      <c r="AH63" s="21">
        <v>7.8</v>
      </c>
    </row>
    <row r="64" spans="1:34" x14ac:dyDescent="0.2">
      <c r="A64" s="9">
        <f t="shared" si="6"/>
        <v>0.22703137371033397</v>
      </c>
      <c r="B64">
        <f t="shared" si="3"/>
        <v>72.927060479062717</v>
      </c>
      <c r="C64">
        <f t="shared" si="7"/>
        <v>2.2644735298571379</v>
      </c>
      <c r="D64">
        <f t="shared" si="8"/>
        <v>506.50525207969793</v>
      </c>
      <c r="E64" t="b">
        <f t="shared" si="9"/>
        <v>0</v>
      </c>
      <c r="F64" t="b">
        <f t="shared" si="10"/>
        <v>0</v>
      </c>
      <c r="G64" t="b">
        <f t="shared" si="11"/>
        <v>0</v>
      </c>
      <c r="H64" s="5">
        <f t="shared" si="12"/>
        <v>6.9453677243046847</v>
      </c>
      <c r="I64" s="1"/>
      <c r="L64" s="2">
        <f t="shared" si="15"/>
        <v>37</v>
      </c>
      <c r="M64" s="41">
        <f t="shared" si="13"/>
        <v>0.10742965997279028</v>
      </c>
      <c r="N64" s="14">
        <f t="shared" si="4"/>
        <v>5.8282656755160457E-2</v>
      </c>
      <c r="O64" s="21">
        <f t="shared" si="5"/>
        <v>-9.0245574758153577E-2</v>
      </c>
      <c r="P64" s="28">
        <f t="shared" si="14"/>
        <v>-57.14470080614263</v>
      </c>
      <c r="Q64" s="14">
        <f t="shared" si="16"/>
        <v>0.42702187814916548</v>
      </c>
      <c r="R64" s="21">
        <f t="shared" si="17"/>
        <v>1.1541131841869338E-2</v>
      </c>
      <c r="S64" s="14"/>
      <c r="T64" s="37"/>
      <c r="U64" s="14"/>
      <c r="V64" s="14">
        <f t="shared" si="21"/>
        <v>0.28618905071816708</v>
      </c>
      <c r="W64" s="14"/>
      <c r="AC64" s="47">
        <f t="shared" si="27"/>
        <v>20</v>
      </c>
      <c r="AD64" s="21">
        <v>1</v>
      </c>
      <c r="AE64" s="21">
        <v>1</v>
      </c>
      <c r="AF64" s="21">
        <v>1</v>
      </c>
      <c r="AG64" s="21">
        <v>3</v>
      </c>
      <c r="AH64" s="21">
        <v>3</v>
      </c>
    </row>
    <row r="65" spans="1:34" x14ac:dyDescent="0.2">
      <c r="A65" s="9">
        <f t="shared" si="6"/>
        <v>0.23316735678358624</v>
      </c>
      <c r="B65">
        <f t="shared" si="3"/>
        <v>74.86269622282289</v>
      </c>
      <c r="C65">
        <f t="shared" si="7"/>
        <v>2.324577363419011</v>
      </c>
      <c r="D65">
        <f t="shared" si="8"/>
        <v>533.74947991177453</v>
      </c>
      <c r="E65" t="b">
        <f t="shared" si="9"/>
        <v>0</v>
      </c>
      <c r="F65" t="b">
        <f t="shared" si="10"/>
        <v>0</v>
      </c>
      <c r="G65" t="b">
        <f t="shared" si="11"/>
        <v>0</v>
      </c>
      <c r="H65" s="5">
        <f t="shared" si="12"/>
        <v>7.1297122177260546</v>
      </c>
      <c r="I65" s="1"/>
      <c r="L65" s="2">
        <f t="shared" si="15"/>
        <v>38</v>
      </c>
      <c r="M65" s="41">
        <f t="shared" si="13"/>
        <v>4.3309029684210576E-6</v>
      </c>
      <c r="N65" s="14">
        <f t="shared" si="4"/>
        <v>4.2326199810512187E-6</v>
      </c>
      <c r="O65" s="21">
        <f t="shared" si="5"/>
        <v>9.174140929178633E-7</v>
      </c>
      <c r="P65" s="28">
        <f t="shared" si="14"/>
        <v>0</v>
      </c>
      <c r="Q65" s="14">
        <f t="shared" si="16"/>
        <v>7.1275537983137646E-10</v>
      </c>
      <c r="R65" s="21">
        <f t="shared" si="17"/>
        <v>1.8756720521878328E-11</v>
      </c>
      <c r="S65" s="14"/>
      <c r="T65" s="37"/>
      <c r="U65" s="14"/>
      <c r="V65" s="14">
        <f t="shared" si="21"/>
        <v>0.28618905071816708</v>
      </c>
      <c r="W65" s="14"/>
      <c r="AC65" s="47">
        <f t="shared" si="27"/>
        <v>21</v>
      </c>
      <c r="AD65" s="21">
        <v>1.5</v>
      </c>
      <c r="AE65" s="21">
        <v>1.5</v>
      </c>
      <c r="AF65" s="21">
        <v>1.5</v>
      </c>
      <c r="AG65" s="21">
        <v>6.8</v>
      </c>
      <c r="AH65" s="21">
        <v>6.8</v>
      </c>
    </row>
    <row r="66" spans="1:34" x14ac:dyDescent="0.2">
      <c r="A66" s="9">
        <f t="shared" si="6"/>
        <v>0.23930333985683852</v>
      </c>
      <c r="B66">
        <f t="shared" si="3"/>
        <v>76.795513373332639</v>
      </c>
      <c r="C66">
        <f t="shared" si="7"/>
        <v>2.3845936762476323</v>
      </c>
      <c r="D66">
        <f t="shared" si="8"/>
        <v>561.66612537996491</v>
      </c>
      <c r="E66" t="b">
        <f t="shared" si="9"/>
        <v>0</v>
      </c>
      <c r="F66" t="b">
        <f t="shared" si="10"/>
        <v>0</v>
      </c>
      <c r="G66" t="b">
        <f t="shared" si="11"/>
        <v>0</v>
      </c>
      <c r="H66" s="5">
        <f t="shared" si="12"/>
        <v>7.3137882762693307</v>
      </c>
      <c r="I66" s="1"/>
      <c r="L66" s="2">
        <f t="shared" si="15"/>
        <v>39</v>
      </c>
      <c r="M66" s="41">
        <f t="shared" si="13"/>
        <v>9.2987724227036189E-2</v>
      </c>
      <c r="N66" s="14">
        <f t="shared" si="4"/>
        <v>4.1491166927560934E-2</v>
      </c>
      <c r="O66" s="21">
        <f t="shared" si="5"/>
        <v>-8.3217786103167921E-2</v>
      </c>
      <c r="P66" s="28">
        <f t="shared" si="14"/>
        <v>-63.499829436064459</v>
      </c>
      <c r="Q66" s="14">
        <f t="shared" si="16"/>
        <v>0.33722195742000999</v>
      </c>
      <c r="R66" s="21">
        <f t="shared" si="17"/>
        <v>8.6467168569233331E-3</v>
      </c>
      <c r="S66" s="14"/>
      <c r="T66" s="37"/>
      <c r="U66" s="14"/>
      <c r="V66" s="14">
        <f t="shared" si="21"/>
        <v>0.28618905071816708</v>
      </c>
      <c r="W66" s="14"/>
      <c r="AC66" s="47">
        <f t="shared" si="27"/>
        <v>22</v>
      </c>
      <c r="AD66" s="21">
        <v>1</v>
      </c>
      <c r="AE66" s="21">
        <v>1</v>
      </c>
      <c r="AF66" s="21">
        <v>1</v>
      </c>
      <c r="AG66" s="21">
        <v>3</v>
      </c>
      <c r="AH66" s="21">
        <v>3</v>
      </c>
    </row>
    <row r="67" spans="1:34" x14ac:dyDescent="0.2">
      <c r="A67" s="9">
        <f t="shared" si="6"/>
        <v>0.2454393229300908</v>
      </c>
      <c r="B67">
        <f t="shared" si="3"/>
        <v>78.725439159697387</v>
      </c>
      <c r="C67">
        <f t="shared" si="7"/>
        <v>2.4445202087186129</v>
      </c>
      <c r="D67">
        <f t="shared" si="8"/>
        <v>590.25098425803458</v>
      </c>
      <c r="E67" t="b">
        <f t="shared" si="9"/>
        <v>0</v>
      </c>
      <c r="F67" t="b">
        <f t="shared" si="10"/>
        <v>0</v>
      </c>
      <c r="G67" t="b">
        <f t="shared" si="11"/>
        <v>0</v>
      </c>
      <c r="H67" s="5">
        <f t="shared" si="12"/>
        <v>7.4975889694395885</v>
      </c>
      <c r="I67" s="1"/>
      <c r="L67" s="2">
        <f t="shared" si="15"/>
        <v>40</v>
      </c>
      <c r="M67" s="41">
        <f t="shared" si="13"/>
        <v>5.5842641057282472E-5</v>
      </c>
      <c r="N67" s="14">
        <f t="shared" si="4"/>
        <v>2.7195316147552879E-5</v>
      </c>
      <c r="O67" s="21">
        <f t="shared" si="5"/>
        <v>-4.8773100576928048E-5</v>
      </c>
      <c r="P67" s="28">
        <f t="shared" si="14"/>
        <v>0</v>
      </c>
      <c r="Q67" s="14">
        <f t="shared" si="16"/>
        <v>1.2473602241009962E-7</v>
      </c>
      <c r="R67" s="21">
        <f t="shared" si="17"/>
        <v>3.1184005602524902E-9</v>
      </c>
      <c r="S67" s="14"/>
      <c r="T67" s="37"/>
      <c r="U67" s="14"/>
      <c r="V67" s="14">
        <f t="shared" si="21"/>
        <v>0.28618905071816708</v>
      </c>
      <c r="W67" s="14"/>
      <c r="AC67" s="47">
        <f t="shared" si="27"/>
        <v>23</v>
      </c>
      <c r="AD67" s="21">
        <v>1.5</v>
      </c>
      <c r="AE67" s="21">
        <v>1.5</v>
      </c>
      <c r="AF67" s="21">
        <v>1.5</v>
      </c>
      <c r="AG67" s="21">
        <v>6.8</v>
      </c>
      <c r="AH67" s="21">
        <v>6.8</v>
      </c>
    </row>
    <row r="68" spans="1:34" x14ac:dyDescent="0.2">
      <c r="A68" s="9">
        <f t="shared" si="6"/>
        <v>0.25157530600334305</v>
      </c>
      <c r="B68">
        <f t="shared" si="3"/>
        <v>80.652400919882879</v>
      </c>
      <c r="C68">
        <f t="shared" si="7"/>
        <v>2.504354704587807</v>
      </c>
      <c r="D68">
        <f t="shared" si="8"/>
        <v>619.49975168730191</v>
      </c>
      <c r="E68" t="b">
        <f t="shared" si="9"/>
        <v>0</v>
      </c>
      <c r="F68" t="b">
        <f t="shared" si="10"/>
        <v>0</v>
      </c>
      <c r="G68" t="b">
        <f t="shared" si="11"/>
        <v>0</v>
      </c>
      <c r="H68" s="5">
        <f t="shared" si="12"/>
        <v>7.6811073771094565</v>
      </c>
      <c r="I68" s="1"/>
      <c r="L68" s="3"/>
      <c r="M68" s="1"/>
      <c r="N68" s="1"/>
      <c r="O68" s="1"/>
      <c r="P68" s="8"/>
      <c r="Q68" s="22">
        <f>(SUM(Q41:Q67))^0.5</f>
        <v>2.1625551980188593</v>
      </c>
      <c r="R68" s="22">
        <f>(SUM(R29:R67))^0.5</f>
        <v>1.5096935567827747</v>
      </c>
      <c r="S68" s="22">
        <f>(SUM(R48:R67))^0.5</f>
        <v>0.32868912198908817</v>
      </c>
      <c r="AC68" s="47">
        <f t="shared" si="27"/>
        <v>24</v>
      </c>
      <c r="AD68" s="21">
        <v>1</v>
      </c>
      <c r="AE68" s="21">
        <v>1</v>
      </c>
      <c r="AF68" s="21">
        <v>1</v>
      </c>
      <c r="AG68" s="21">
        <v>3</v>
      </c>
      <c r="AH68" s="21">
        <v>3</v>
      </c>
    </row>
    <row r="69" spans="1:34" x14ac:dyDescent="0.2">
      <c r="A69" s="9">
        <f t="shared" si="6"/>
        <v>0.2577112890765953</v>
      </c>
      <c r="B69">
        <f t="shared" si="3"/>
        <v>82.576326103450995</v>
      </c>
      <c r="C69">
        <f t="shared" si="7"/>
        <v>2.5640949110762659</v>
      </c>
      <c r="D69">
        <f t="shared" si="8"/>
        <v>649.40802282494678</v>
      </c>
      <c r="E69" t="b">
        <f t="shared" si="9"/>
        <v>0</v>
      </c>
      <c r="F69" t="b">
        <f t="shared" si="10"/>
        <v>0</v>
      </c>
      <c r="G69" t="b">
        <f t="shared" si="11"/>
        <v>0</v>
      </c>
      <c r="H69" s="5">
        <f t="shared" si="12"/>
        <v>7.8643365897796587</v>
      </c>
      <c r="I69" s="1"/>
      <c r="L69" s="3"/>
      <c r="M69" s="1"/>
      <c r="N69" s="1"/>
      <c r="O69" s="1"/>
      <c r="P69" s="8"/>
      <c r="Q69" s="8"/>
      <c r="R69" s="20" t="s">
        <v>30</v>
      </c>
      <c r="S69" s="20" t="s">
        <v>32</v>
      </c>
      <c r="AC69" s="47">
        <f t="shared" si="27"/>
        <v>25</v>
      </c>
      <c r="AD69" s="21">
        <v>1.5</v>
      </c>
      <c r="AE69" s="21">
        <v>1.5</v>
      </c>
      <c r="AF69" s="21">
        <v>1.5</v>
      </c>
      <c r="AG69" s="21">
        <v>6.5</v>
      </c>
      <c r="AH69" s="21">
        <v>6.5</v>
      </c>
    </row>
    <row r="70" spans="1:34" x14ac:dyDescent="0.2">
      <c r="A70" s="9">
        <f t="shared" si="6"/>
        <v>0.26384727214984754</v>
      </c>
      <c r="B70">
        <f t="shared" si="3"/>
        <v>84.497142274291235</v>
      </c>
      <c r="C70">
        <f t="shared" si="7"/>
        <v>2.6237385789550509</v>
      </c>
      <c r="D70">
        <f t="shared" si="8"/>
        <v>679.97129350737725</v>
      </c>
      <c r="E70" t="b">
        <f t="shared" si="9"/>
        <v>0</v>
      </c>
      <c r="F70" t="b">
        <f t="shared" si="10"/>
        <v>0</v>
      </c>
      <c r="G70" t="b">
        <f t="shared" si="11"/>
        <v>0</v>
      </c>
      <c r="H70" s="5">
        <f t="shared" si="12"/>
        <v>8.0472697088391669</v>
      </c>
      <c r="I70" s="1"/>
      <c r="L70" s="3"/>
      <c r="M70" s="1"/>
      <c r="N70" s="1"/>
      <c r="O70" s="1"/>
      <c r="P70" s="8"/>
      <c r="Q70" s="8"/>
      <c r="AC70" s="47">
        <f t="shared" si="27"/>
        <v>26</v>
      </c>
      <c r="AD70" s="21">
        <v>1</v>
      </c>
      <c r="AE70" s="21">
        <v>1</v>
      </c>
      <c r="AF70" s="21">
        <v>1</v>
      </c>
      <c r="AG70" s="21">
        <v>3</v>
      </c>
      <c r="AH70" s="21">
        <v>3</v>
      </c>
    </row>
    <row r="71" spans="1:34" x14ac:dyDescent="0.2">
      <c r="A71" s="9">
        <f t="shared" si="6"/>
        <v>0.26998325522309979</v>
      </c>
      <c r="B71">
        <f t="shared" si="3"/>
        <v>86.414777113347938</v>
      </c>
      <c r="C71">
        <f t="shared" si="7"/>
        <v>2.6832834626299173</v>
      </c>
      <c r="D71">
        <f t="shared" si="8"/>
        <v>711.18496092855185</v>
      </c>
      <c r="E71" t="b">
        <f t="shared" si="9"/>
        <v>0</v>
      </c>
      <c r="F71" t="b">
        <f t="shared" si="10"/>
        <v>0</v>
      </c>
      <c r="G71" t="b">
        <f t="shared" si="11"/>
        <v>0</v>
      </c>
      <c r="H71" s="5">
        <f t="shared" si="12"/>
        <v>8.2298998468249209</v>
      </c>
      <c r="I71" s="1"/>
      <c r="L71" s="3"/>
      <c r="M71" s="1"/>
      <c r="N71" s="1"/>
      <c r="O71" s="1"/>
      <c r="P71" s="8"/>
      <c r="Q71" s="8"/>
      <c r="AC71" s="47">
        <f t="shared" si="27"/>
        <v>27</v>
      </c>
      <c r="AD71" s="21">
        <v>1</v>
      </c>
      <c r="AE71" s="21">
        <v>1</v>
      </c>
      <c r="AF71" s="21">
        <v>1</v>
      </c>
      <c r="AG71" s="21">
        <v>5.4</v>
      </c>
      <c r="AH71" s="21">
        <v>5.4</v>
      </c>
    </row>
    <row r="72" spans="1:34" x14ac:dyDescent="0.2">
      <c r="A72" s="9">
        <f t="shared" si="6"/>
        <v>0.27611923829635204</v>
      </c>
      <c r="B72">
        <f t="shared" si="3"/>
        <v>88.329158421343138</v>
      </c>
      <c r="C72">
        <f t="shared" si="7"/>
        <v>2.7427273202258644</v>
      </c>
      <c r="D72">
        <f t="shared" si="8"/>
        <v>743.04432433315969</v>
      </c>
      <c r="E72" t="b">
        <f t="shared" si="9"/>
        <v>0</v>
      </c>
      <c r="F72" t="b">
        <f t="shared" si="10"/>
        <v>0</v>
      </c>
      <c r="G72" t="b">
        <f t="shared" si="11"/>
        <v>0</v>
      </c>
      <c r="H72" s="5">
        <f t="shared" si="12"/>
        <v>8.4122201276811506</v>
      </c>
      <c r="I72" s="1"/>
      <c r="L72" s="3"/>
      <c r="M72" s="1"/>
      <c r="N72" s="1"/>
      <c r="O72" s="1"/>
      <c r="P72" s="8"/>
      <c r="Q72" s="8"/>
      <c r="AC72" s="47">
        <f t="shared" si="27"/>
        <v>28</v>
      </c>
      <c r="AD72" s="21">
        <v>1</v>
      </c>
      <c r="AE72" s="21">
        <v>1</v>
      </c>
      <c r="AF72" s="21">
        <v>1</v>
      </c>
      <c r="AG72" s="21">
        <v>3</v>
      </c>
      <c r="AH72" s="21">
        <v>3</v>
      </c>
    </row>
    <row r="73" spans="1:34" x14ac:dyDescent="0.2">
      <c r="A73" s="9">
        <f t="shared" si="6"/>
        <v>0.28225522136960429</v>
      </c>
      <c r="B73">
        <f t="shared" si="3"/>
        <v>90.240214121494844</v>
      </c>
      <c r="C73">
        <f t="shared" si="7"/>
        <v>2.8020679136715385</v>
      </c>
      <c r="D73">
        <f t="shared" si="8"/>
        <v>775.54458572455087</v>
      </c>
      <c r="E73" t="b">
        <f t="shared" si="9"/>
        <v>0</v>
      </c>
      <c r="F73" t="b">
        <f t="shared" si="10"/>
        <v>0</v>
      </c>
      <c r="G73" t="b">
        <f t="shared" si="11"/>
        <v>0</v>
      </c>
      <c r="H73" s="5">
        <f t="shared" si="12"/>
        <v>8.5942236870182622</v>
      </c>
      <c r="I73" s="1"/>
      <c r="L73" s="3"/>
      <c r="M73" s="1"/>
      <c r="N73" s="1"/>
      <c r="O73" s="1"/>
      <c r="P73" s="8"/>
      <c r="Q73" s="8"/>
      <c r="AC73" s="47">
        <f t="shared" si="27"/>
        <v>29</v>
      </c>
      <c r="AD73" s="21">
        <v>1</v>
      </c>
      <c r="AE73" s="21">
        <v>1</v>
      </c>
      <c r="AF73" s="21">
        <v>1</v>
      </c>
      <c r="AG73" s="21">
        <v>5.4</v>
      </c>
      <c r="AH73" s="21">
        <v>5.4</v>
      </c>
    </row>
    <row r="74" spans="1:34" x14ac:dyDescent="0.2">
      <c r="A74" s="9">
        <f t="shared" si="6"/>
        <v>0.28839120444285654</v>
      </c>
      <c r="B74">
        <f t="shared" si="3"/>
        <v>92.147872262230806</v>
      </c>
      <c r="C74">
        <f t="shared" si="7"/>
        <v>2.8613030087835001</v>
      </c>
      <c r="D74">
        <f t="shared" si="8"/>
        <v>808.68085058731072</v>
      </c>
      <c r="E74" t="b">
        <f t="shared" si="9"/>
        <v>0</v>
      </c>
      <c r="F74" t="b">
        <f t="shared" si="10"/>
        <v>0</v>
      </c>
      <c r="G74" t="b">
        <f t="shared" si="11"/>
        <v>0</v>
      </c>
      <c r="H74" s="5">
        <f t="shared" si="12"/>
        <v>8.7759036723712782</v>
      </c>
      <c r="I74" s="1"/>
      <c r="L74" s="3"/>
      <c r="M74" s="1"/>
      <c r="N74" s="1"/>
      <c r="O74" s="1"/>
      <c r="P74" s="8"/>
      <c r="Q74" s="8"/>
      <c r="AC74" s="47">
        <f t="shared" si="27"/>
        <v>30</v>
      </c>
      <c r="AD74" s="21">
        <v>1</v>
      </c>
      <c r="AE74" s="21">
        <v>1</v>
      </c>
      <c r="AF74" s="21">
        <v>1</v>
      </c>
      <c r="AG74" s="21">
        <v>3</v>
      </c>
      <c r="AH74" s="21">
        <v>3</v>
      </c>
    </row>
    <row r="75" spans="1:34" x14ac:dyDescent="0.2">
      <c r="A75" s="9">
        <f t="shared" si="6"/>
        <v>0.29452718751610879</v>
      </c>
      <c r="B75">
        <f t="shared" si="3"/>
        <v>94.052061019897451</v>
      </c>
      <c r="C75">
        <f t="shared" si="7"/>
        <v>2.9204303753503411</v>
      </c>
      <c r="D75">
        <f t="shared" si="8"/>
        <v>842.44812862437118</v>
      </c>
      <c r="E75" t="b">
        <f t="shared" si="9"/>
        <v>0</v>
      </c>
      <c r="F75" t="b">
        <f t="shared" si="10"/>
        <v>0</v>
      </c>
      <c r="G75" t="b">
        <f t="shared" si="11"/>
        <v>0</v>
      </c>
      <c r="H75" s="5">
        <f t="shared" si="12"/>
        <v>8.9572532434578402</v>
      </c>
      <c r="I75" s="1"/>
      <c r="L75" s="3"/>
      <c r="M75" s="1"/>
      <c r="N75" s="1"/>
      <c r="O75" s="1"/>
      <c r="P75" s="8"/>
      <c r="Q75" s="8"/>
      <c r="AC75" s="47">
        <f t="shared" si="27"/>
        <v>31</v>
      </c>
      <c r="AD75" s="21">
        <v>1</v>
      </c>
      <c r="AE75" s="21">
        <v>1</v>
      </c>
      <c r="AF75" s="21">
        <v>1</v>
      </c>
      <c r="AG75" s="21">
        <v>5.2</v>
      </c>
      <c r="AH75" s="21">
        <v>5.2</v>
      </c>
    </row>
    <row r="76" spans="1:34" x14ac:dyDescent="0.2">
      <c r="A76" s="9">
        <f t="shared" si="6"/>
        <v>0.30066317058936104</v>
      </c>
      <c r="B76">
        <f t="shared" si="3"/>
        <v>95.952708701464033</v>
      </c>
      <c r="C76">
        <f t="shared" si="7"/>
        <v>2.979447787216646</v>
      </c>
      <c r="D76">
        <f t="shared" si="8"/>
        <v>876.8413345085437</v>
      </c>
      <c r="E76" t="b">
        <f t="shared" si="9"/>
        <v>0</v>
      </c>
      <c r="F76" t="b">
        <f t="shared" si="10"/>
        <v>0</v>
      </c>
      <c r="G76" t="b">
        <f t="shared" si="11"/>
        <v>0</v>
      </c>
      <c r="H76" s="5">
        <f t="shared" si="12"/>
        <v>9.1382655724357367</v>
      </c>
      <c r="I76" s="1"/>
      <c r="L76" s="3"/>
      <c r="M76" s="1"/>
      <c r="N76" s="1"/>
      <c r="O76" s="1"/>
      <c r="P76" s="8"/>
      <c r="Q76" s="8"/>
      <c r="AC76" s="47">
        <f t="shared" si="27"/>
        <v>32</v>
      </c>
      <c r="AD76" s="21">
        <v>1</v>
      </c>
      <c r="AE76" s="21">
        <v>1</v>
      </c>
      <c r="AF76" s="21">
        <v>1</v>
      </c>
      <c r="AG76" s="21">
        <v>3</v>
      </c>
      <c r="AH76" s="21">
        <v>3</v>
      </c>
    </row>
    <row r="77" spans="1:34" x14ac:dyDescent="0.2">
      <c r="A77" s="9">
        <f t="shared" si="6"/>
        <v>0.30679915366261329</v>
      </c>
      <c r="B77">
        <f t="shared" si="3"/>
        <v>97.849743747221979</v>
      </c>
      <c r="C77">
        <f t="shared" si="7"/>
        <v>3.0383530223668211</v>
      </c>
      <c r="D77">
        <f t="shared" si="8"/>
        <v>911.85528864836886</v>
      </c>
      <c r="E77" t="b">
        <f t="shared" si="9"/>
        <v>0</v>
      </c>
      <c r="F77" t="b">
        <f t="shared" si="10"/>
        <v>0</v>
      </c>
      <c r="G77" t="b">
        <f t="shared" si="11"/>
        <v>0</v>
      </c>
      <c r="H77" s="5">
        <f t="shared" si="12"/>
        <v>9.3189338441599858</v>
      </c>
      <c r="I77" s="1"/>
      <c r="L77" s="3"/>
      <c r="M77" s="1"/>
      <c r="N77" s="1"/>
      <c r="O77" s="1"/>
      <c r="P77" s="8"/>
      <c r="Q77" s="8"/>
      <c r="AC77" s="47">
        <f t="shared" si="27"/>
        <v>33</v>
      </c>
      <c r="AD77" s="21">
        <v>1</v>
      </c>
      <c r="AE77" s="21">
        <v>1</v>
      </c>
      <c r="AF77" s="21">
        <v>1</v>
      </c>
      <c r="AG77" s="21">
        <v>5.2</v>
      </c>
      <c r="AH77" s="21">
        <v>5.2</v>
      </c>
    </row>
    <row r="78" spans="1:34" x14ac:dyDescent="0.2">
      <c r="A78" s="9">
        <f t="shared" si="6"/>
        <v>0.31293513673586554</v>
      </c>
      <c r="B78">
        <f t="shared" si="3"/>
        <v>99.743094733479012</v>
      </c>
      <c r="C78">
        <f t="shared" si="7"/>
        <v>3.0971438630087378</v>
      </c>
      <c r="D78">
        <f t="shared" si="8"/>
        <v>947.48471796815625</v>
      </c>
      <c r="E78" t="b">
        <f t="shared" si="9"/>
        <v>0</v>
      </c>
      <c r="F78" t="b">
        <f t="shared" si="10"/>
        <v>0</v>
      </c>
      <c r="G78" t="b">
        <f t="shared" si="11"/>
        <v>0</v>
      </c>
      <c r="H78" s="5">
        <f t="shared" si="12"/>
        <v>9.4992512564394165</v>
      </c>
      <c r="I78" s="1"/>
      <c r="L78" s="3"/>
      <c r="M78" s="1"/>
      <c r="N78" s="1"/>
      <c r="O78" s="1"/>
      <c r="P78" s="8"/>
      <c r="Q78" s="8"/>
      <c r="AC78" s="47">
        <f t="shared" si="27"/>
        <v>34</v>
      </c>
      <c r="AD78" s="21">
        <v>1</v>
      </c>
      <c r="AE78" s="21">
        <v>1</v>
      </c>
      <c r="AF78" s="21">
        <v>1</v>
      </c>
      <c r="AG78" s="21">
        <v>3</v>
      </c>
      <c r="AH78" s="21">
        <v>3</v>
      </c>
    </row>
    <row r="79" spans="1:34" x14ac:dyDescent="0.2">
      <c r="A79" s="9">
        <f t="shared" si="6"/>
        <v>0.31907111980911779</v>
      </c>
      <c r="B79">
        <f t="shared" si="3"/>
        <v>101.6326903752484</v>
      </c>
      <c r="C79">
        <f t="shared" si="7"/>
        <v>3.155818095657243</v>
      </c>
      <c r="D79">
        <f t="shared" si="8"/>
        <v>983.72425670210782</v>
      </c>
      <c r="E79" t="b">
        <f t="shared" si="9"/>
        <v>0</v>
      </c>
      <c r="F79" t="b">
        <f t="shared" si="10"/>
        <v>0</v>
      </c>
      <c r="G79" t="b">
        <f t="shared" si="11"/>
        <v>0</v>
      </c>
      <c r="H79" s="5">
        <f t="shared" si="12"/>
        <v>9.6792110202927759</v>
      </c>
      <c r="I79" s="1"/>
      <c r="L79" s="3"/>
      <c r="M79" s="1"/>
      <c r="N79" s="1"/>
      <c r="O79" s="1"/>
      <c r="P79" s="8"/>
      <c r="Q79" s="8"/>
      <c r="AC79" s="47">
        <f t="shared" si="27"/>
        <v>35</v>
      </c>
      <c r="AD79" s="21">
        <v>1</v>
      </c>
      <c r="AE79" s="21">
        <v>1</v>
      </c>
      <c r="AF79" s="21">
        <v>1</v>
      </c>
      <c r="AG79" s="21">
        <v>4.9000000000000004</v>
      </c>
      <c r="AH79" s="21">
        <v>4.9000000000000004</v>
      </c>
    </row>
    <row r="80" spans="1:34" x14ac:dyDescent="0.2">
      <c r="A80" s="9">
        <f t="shared" si="6"/>
        <v>0.32520710288237004</v>
      </c>
      <c r="B80">
        <f t="shared" si="3"/>
        <v>103.51845952893267</v>
      </c>
      <c r="C80">
        <f t="shared" si="7"/>
        <v>3.2143735112174951</v>
      </c>
      <c r="D80">
        <f t="shared" si="8"/>
        <v>1020.5684472023967</v>
      </c>
      <c r="E80" t="b">
        <f t="shared" si="9"/>
        <v>0</v>
      </c>
      <c r="F80" t="b">
        <f t="shared" si="10"/>
        <v>0</v>
      </c>
      <c r="G80" t="b">
        <f t="shared" si="11"/>
        <v>0</v>
      </c>
      <c r="H80" s="5">
        <f t="shared" si="12"/>
        <v>9.858806360204337</v>
      </c>
      <c r="I80" s="1"/>
      <c r="L80" s="3"/>
      <c r="M80" s="1"/>
      <c r="N80" s="1"/>
      <c r="O80" s="1"/>
      <c r="P80" s="8"/>
      <c r="Q80" s="8"/>
      <c r="AC80" s="47">
        <f t="shared" si="27"/>
        <v>36</v>
      </c>
      <c r="AD80" s="21">
        <v>1</v>
      </c>
      <c r="AE80" s="21">
        <v>1</v>
      </c>
      <c r="AF80" s="21">
        <v>1</v>
      </c>
      <c r="AG80" s="21">
        <v>3</v>
      </c>
      <c r="AH80" s="21">
        <v>3</v>
      </c>
    </row>
    <row r="81" spans="1:34" x14ac:dyDescent="0.2">
      <c r="A81" s="9">
        <f t="shared" si="6"/>
        <v>0.33134308595562229</v>
      </c>
      <c r="B81">
        <f t="shared" si="3"/>
        <v>105.40033119500237</v>
      </c>
      <c r="C81">
        <f t="shared" si="7"/>
        <v>3.2728079050681349</v>
      </c>
      <c r="D81">
        <f t="shared" si="8"/>
        <v>1058.0117407610858</v>
      </c>
      <c r="E81" t="b">
        <f t="shared" si="9"/>
        <v>0</v>
      </c>
      <c r="F81" t="b">
        <f t="shared" si="10"/>
        <v>0</v>
      </c>
      <c r="G81" t="b">
        <f t="shared" si="11"/>
        <v>0</v>
      </c>
      <c r="H81" s="5">
        <f t="shared" si="12"/>
        <v>10.038030514378992</v>
      </c>
      <c r="I81" s="1"/>
      <c r="L81" s="3"/>
      <c r="M81" s="1"/>
      <c r="N81" s="1"/>
      <c r="O81" s="1"/>
      <c r="P81" s="8"/>
      <c r="Q81" s="8"/>
      <c r="AC81" s="47">
        <f t="shared" si="27"/>
        <v>37</v>
      </c>
      <c r="AD81" s="21">
        <v>1</v>
      </c>
      <c r="AE81" s="21">
        <v>1</v>
      </c>
      <c r="AF81" s="21">
        <v>1</v>
      </c>
      <c r="AG81" s="21">
        <v>4.7</v>
      </c>
      <c r="AH81" s="21">
        <v>4.7</v>
      </c>
    </row>
    <row r="82" spans="1:34" x14ac:dyDescent="0.2">
      <c r="A82" s="9">
        <f t="shared" si="6"/>
        <v>0.33747906902887453</v>
      </c>
      <c r="B82">
        <f t="shared" si="3"/>
        <v>107.27823452066903</v>
      </c>
      <c r="C82">
        <f t="shared" si="7"/>
        <v>3.3311190771442902</v>
      </c>
      <c r="D82">
        <f t="shared" si="8"/>
        <v>1096.0484984457585</v>
      </c>
      <c r="E82" t="b">
        <f t="shared" si="9"/>
        <v>0</v>
      </c>
      <c r="F82" t="b">
        <f t="shared" si="10"/>
        <v>0</v>
      </c>
      <c r="G82" t="b">
        <f t="shared" si="11"/>
        <v>0</v>
      </c>
      <c r="H82" s="5">
        <f t="shared" si="12"/>
        <v>10.216876734996841</v>
      </c>
      <c r="I82" s="1"/>
      <c r="L82" s="3"/>
      <c r="M82" s="1"/>
      <c r="N82" s="1"/>
      <c r="O82" s="1"/>
      <c r="P82" s="8"/>
      <c r="Q82" s="8"/>
      <c r="AC82" s="47">
        <f t="shared" si="27"/>
        <v>38</v>
      </c>
      <c r="AD82" s="21">
        <v>1</v>
      </c>
      <c r="AE82" s="21">
        <v>1</v>
      </c>
      <c r="AF82" s="21">
        <v>1</v>
      </c>
      <c r="AG82" s="21">
        <v>3</v>
      </c>
      <c r="AH82" s="21">
        <v>3</v>
      </c>
    </row>
    <row r="83" spans="1:34" x14ac:dyDescent="0.2">
      <c r="A83" s="9">
        <f t="shared" si="6"/>
        <v>0.34361505210212678</v>
      </c>
      <c r="B83">
        <f t="shared" si="3"/>
        <v>109.15209880255298</v>
      </c>
      <c r="C83">
        <f t="shared" si="7"/>
        <v>3.3893048320204131</v>
      </c>
      <c r="D83">
        <f t="shared" si="8"/>
        <v>1134.6729919487393</v>
      </c>
      <c r="E83" t="b">
        <f t="shared" si="9"/>
        <v>0</v>
      </c>
      <c r="F83" t="b">
        <f t="shared" si="10"/>
        <v>0</v>
      </c>
      <c r="G83" t="b">
        <f t="shared" si="11"/>
        <v>0</v>
      </c>
      <c r="H83" s="5">
        <f t="shared" si="12"/>
        <v>10.395338288467251</v>
      </c>
      <c r="I83" s="1"/>
      <c r="L83" s="3"/>
      <c r="M83" s="1"/>
      <c r="N83" s="1"/>
      <c r="O83" s="1"/>
      <c r="P83" s="8"/>
      <c r="Q83" s="8"/>
      <c r="AC83" s="47">
        <f t="shared" si="27"/>
        <v>39</v>
      </c>
      <c r="AD83" s="21">
        <v>1</v>
      </c>
      <c r="AE83" s="21">
        <v>1</v>
      </c>
      <c r="AF83" s="21">
        <v>1</v>
      </c>
      <c r="AG83" s="21">
        <v>4.7</v>
      </c>
      <c r="AH83" s="21">
        <v>4.7</v>
      </c>
    </row>
    <row r="84" spans="1:34" x14ac:dyDescent="0.2">
      <c r="A84" s="9">
        <f t="shared" si="6"/>
        <v>0.34975103517537903</v>
      </c>
      <c r="B84">
        <f t="shared" si="3"/>
        <v>111.02185348934512</v>
      </c>
      <c r="C84">
        <f t="shared" si="7"/>
        <v>3.4473629789929312</v>
      </c>
      <c r="D84">
        <f t="shared" si="8"/>
        <v>1173.8794044497706</v>
      </c>
      <c r="E84" t="b">
        <f t="shared" si="9"/>
        <v>0</v>
      </c>
      <c r="F84" t="b">
        <f t="shared" si="10"/>
        <v>0</v>
      </c>
      <c r="G84" t="b">
        <f t="shared" si="11"/>
        <v>0</v>
      </c>
      <c r="H84" s="5">
        <f t="shared" si="12"/>
        <v>10.573408455682367</v>
      </c>
      <c r="I84" s="1"/>
      <c r="L84" s="3"/>
      <c r="M84" s="1"/>
      <c r="N84" s="1"/>
      <c r="O84" s="1"/>
      <c r="P84" s="8"/>
      <c r="Q84" s="8"/>
      <c r="AC84" s="47">
        <f t="shared" si="27"/>
        <v>40</v>
      </c>
      <c r="AD84" s="21">
        <v>1</v>
      </c>
      <c r="AE84" s="21">
        <v>1</v>
      </c>
      <c r="AF84" s="21">
        <v>1</v>
      </c>
      <c r="AG84" s="21">
        <v>3</v>
      </c>
      <c r="AH84" s="21">
        <v>3</v>
      </c>
    </row>
    <row r="85" spans="1:34" x14ac:dyDescent="0.2">
      <c r="A85" s="9">
        <f t="shared" si="6"/>
        <v>0.35588701824863128</v>
      </c>
      <c r="B85">
        <f t="shared" si="3"/>
        <v>112.88742818446339</v>
      </c>
      <c r="C85">
        <f t="shared" si="7"/>
        <v>3.5052913321627339</v>
      </c>
      <c r="D85">
        <f t="shared" si="8"/>
        <v>1213.6618314920229</v>
      </c>
      <c r="E85" t="b">
        <f t="shared" si="9"/>
        <v>0</v>
      </c>
      <c r="F85" t="b">
        <f t="shared" si="10"/>
        <v>0</v>
      </c>
      <c r="G85" t="b">
        <f t="shared" si="11"/>
        <v>0</v>
      </c>
      <c r="H85" s="5">
        <f t="shared" si="12"/>
        <v>10.751080532270096</v>
      </c>
      <c r="I85" s="1"/>
      <c r="L85" s="3"/>
      <c r="M85" s="1"/>
      <c r="N85" s="1"/>
      <c r="O85" s="1"/>
      <c r="P85" s="8"/>
      <c r="Q85" s="8"/>
    </row>
    <row r="86" spans="1:34" x14ac:dyDescent="0.2">
      <c r="A86" s="9">
        <f t="shared" si="6"/>
        <v>0.36202300132188353</v>
      </c>
      <c r="B86">
        <f t="shared" si="3"/>
        <v>114.74875264870312</v>
      </c>
      <c r="C86">
        <f t="shared" si="7"/>
        <v>3.5630877105174661</v>
      </c>
      <c r="D86">
        <f t="shared" si="8"/>
        <v>1254.0142818713018</v>
      </c>
      <c r="E86" t="b">
        <f t="shared" si="9"/>
        <v>0</v>
      </c>
      <c r="F86" t="b">
        <f t="shared" si="10"/>
        <v>0</v>
      </c>
      <c r="G86" t="b">
        <f t="shared" si="11"/>
        <v>0</v>
      </c>
      <c r="H86" s="5">
        <f t="shared" si="12"/>
        <v>10.928347828846526</v>
      </c>
      <c r="I86" s="1"/>
      <c r="L86" s="3"/>
      <c r="M86" s="1"/>
      <c r="N86" s="1"/>
      <c r="O86" s="1"/>
      <c r="P86" s="8"/>
      <c r="Q86" s="8"/>
    </row>
    <row r="87" spans="1:34" x14ac:dyDescent="0.2">
      <c r="A87" s="9">
        <f t="shared" si="6"/>
        <v>0.36815898439513578</v>
      </c>
      <c r="B87">
        <f t="shared" si="3"/>
        <v>116.60575680288147</v>
      </c>
      <c r="C87">
        <f t="shared" si="7"/>
        <v>3.6207499380136494</v>
      </c>
      <c r="D87">
        <f t="shared" si="8"/>
        <v>1294.9306785383171</v>
      </c>
      <c r="E87" t="b">
        <f t="shared" si="9"/>
        <v>0</v>
      </c>
      <c r="F87" t="b">
        <f t="shared" si="10"/>
        <v>0</v>
      </c>
      <c r="G87" t="b">
        <f t="shared" si="11"/>
        <v>0</v>
      </c>
      <c r="H87" s="5">
        <f t="shared" si="12"/>
        <v>11.105203671267779</v>
      </c>
      <c r="I87" s="1"/>
      <c r="L87" s="3"/>
      <c r="M87" s="1"/>
      <c r="N87" s="1"/>
      <c r="O87" s="1"/>
      <c r="P87" s="8"/>
      <c r="Q87" s="8"/>
    </row>
    <row r="88" spans="1:34" x14ac:dyDescent="0.2">
      <c r="A88" s="9">
        <f t="shared" si="6"/>
        <v>0.37429496746838803</v>
      </c>
      <c r="B88">
        <f t="shared" si="3"/>
        <v>118.45837073047612</v>
      </c>
      <c r="C88">
        <f t="shared" si="7"/>
        <v>3.6782758436586072</v>
      </c>
      <c r="D88">
        <f t="shared" si="8"/>
        <v>1336.4048595138836</v>
      </c>
      <c r="E88" t="b">
        <f t="shared" si="9"/>
        <v>0</v>
      </c>
      <c r="F88" t="b">
        <f t="shared" si="10"/>
        <v>0</v>
      </c>
      <c r="G88" t="b">
        <f t="shared" si="11"/>
        <v>0</v>
      </c>
      <c r="H88" s="5">
        <f t="shared" si="12"/>
        <v>11.281641400881288</v>
      </c>
      <c r="I88" s="1"/>
      <c r="L88" s="3"/>
      <c r="M88" s="1"/>
      <c r="N88" s="1"/>
      <c r="O88" s="1"/>
      <c r="P88" s="8"/>
      <c r="Q88" s="8"/>
    </row>
    <row r="89" spans="1:34" x14ac:dyDescent="0.2">
      <c r="A89" s="9">
        <f t="shared" si="6"/>
        <v>0.38043095054164028</v>
      </c>
      <c r="B89">
        <f t="shared" si="3"/>
        <v>120.30652468025747</v>
      </c>
      <c r="C89">
        <f t="shared" si="7"/>
        <v>3.7356632615922059</v>
      </c>
      <c r="D89">
        <f t="shared" si="8"/>
        <v>1378.430578816912</v>
      </c>
      <c r="E89" t="b">
        <f t="shared" si="9"/>
        <v>0</v>
      </c>
      <c r="F89" t="b">
        <f t="shared" si="10"/>
        <v>0</v>
      </c>
      <c r="G89" t="b">
        <f t="shared" si="11"/>
        <v>0</v>
      </c>
      <c r="H89" s="5">
        <f t="shared" si="12"/>
        <v>11.457654374776526</v>
      </c>
      <c r="I89" s="1"/>
      <c r="L89" s="3"/>
      <c r="M89" s="1"/>
      <c r="N89" s="1"/>
      <c r="O89" s="1"/>
      <c r="P89" s="8"/>
      <c r="Q89" s="8"/>
    </row>
    <row r="90" spans="1:34" x14ac:dyDescent="0.2">
      <c r="A90" s="9">
        <f t="shared" si="6"/>
        <v>0.38656693361489253</v>
      </c>
      <c r="B90">
        <f t="shared" si="3"/>
        <v>122.15014906891484</v>
      </c>
      <c r="C90">
        <f t="shared" si="7"/>
        <v>3.7929100311683941</v>
      </c>
      <c r="D90">
        <f t="shared" si="8"/>
        <v>1421.0015074050452</v>
      </c>
      <c r="E90" t="b">
        <f t="shared" si="9"/>
        <v>0</v>
      </c>
      <c r="F90" t="b">
        <f t="shared" si="10"/>
        <v>0</v>
      </c>
      <c r="G90" t="b">
        <f t="shared" si="11"/>
        <v>0</v>
      </c>
      <c r="H90" s="5">
        <f t="shared" si="12"/>
        <v>11.63323596603507</v>
      </c>
      <c r="I90" s="1"/>
      <c r="L90" s="3"/>
      <c r="M90" s="1"/>
      <c r="N90" s="1"/>
      <c r="O90" s="1"/>
      <c r="P90" s="8"/>
      <c r="Q90" s="8"/>
    </row>
    <row r="91" spans="1:34" x14ac:dyDescent="0.2">
      <c r="A91" s="9">
        <f t="shared" si="6"/>
        <v>0.39270291668814478</v>
      </c>
      <c r="B91">
        <f t="shared" ref="B91:B154" si="28">$B$10*SIN(A91)</f>
        <v>123.98917448367632</v>
      </c>
      <c r="C91">
        <f t="shared" si="7"/>
        <v>3.8500139970365583</v>
      </c>
      <c r="D91">
        <f t="shared" si="8"/>
        <v>1464.1112341278108</v>
      </c>
      <c r="E91" t="b">
        <f t="shared" si="9"/>
        <v>0</v>
      </c>
      <c r="F91" t="b">
        <f t="shared" si="10"/>
        <v>0</v>
      </c>
      <c r="G91" t="b">
        <f t="shared" si="11"/>
        <v>0</v>
      </c>
      <c r="H91" s="5">
        <f t="shared" si="12"/>
        <v>11.808379563980136</v>
      </c>
      <c r="I91" s="1"/>
      <c r="L91" s="3"/>
      <c r="M91" s="1"/>
      <c r="N91" s="1"/>
      <c r="O91" s="1"/>
      <c r="P91" s="8"/>
      <c r="Q91" s="8"/>
    </row>
    <row r="92" spans="1:34" x14ac:dyDescent="0.2">
      <c r="A92" s="9">
        <f t="shared" ref="A92:A155" si="29">+A91+$B$25</f>
        <v>0.39883889976139703</v>
      </c>
      <c r="B92">
        <f t="shared" si="28"/>
        <v>125.82353168492214</v>
      </c>
      <c r="C92">
        <f t="shared" ref="C92:C155" si="30">1.414*(SIN(A92)*$B$9/$B$8)</f>
        <v>3.9069730092226673</v>
      </c>
      <c r="D92">
        <f t="shared" ref="D92:D155" si="31">B92*H92</f>
        <v>1507.7532666921336</v>
      </c>
      <c r="E92" t="b">
        <f t="shared" ref="E92:E155" si="32">AND((A92&gt;$A$17),A92&lt;($B$17))</f>
        <v>0</v>
      </c>
      <c r="F92" t="b">
        <f t="shared" ref="F92:F155" si="33">AND((A92&gt;($A$17+3.1416)),A92&lt;($B$17+3.1416))</f>
        <v>0</v>
      </c>
      <c r="G92" t="b">
        <f t="shared" ref="G92:G155" si="34">OR(E92=TRUE,F92=TRUE)</f>
        <v>0</v>
      </c>
      <c r="H92" s="5">
        <f t="shared" ref="H92:H155" si="35">IF(+G92=TRUE,C92,0)+(SIN(A92)*1.4142*$B$9/$B$7)</f>
        <v>11.983078574425461</v>
      </c>
      <c r="I92" s="1"/>
      <c r="L92" s="3"/>
      <c r="M92" s="1"/>
      <c r="N92" s="1"/>
      <c r="O92" s="1"/>
      <c r="P92" s="8"/>
      <c r="Q92" s="8"/>
    </row>
    <row r="93" spans="1:34" x14ac:dyDescent="0.2">
      <c r="A93" s="9">
        <f t="shared" si="29"/>
        <v>0.40497488283464927</v>
      </c>
      <c r="B93">
        <f t="shared" si="28"/>
        <v>127.65315160879157</v>
      </c>
      <c r="C93">
        <f t="shared" si="30"/>
        <v>3.9637849232102189</v>
      </c>
      <c r="D93">
        <f t="shared" si="31"/>
        <v>1551.9210326400716</v>
      </c>
      <c r="E93" t="b">
        <f t="shared" si="32"/>
        <v>0</v>
      </c>
      <c r="F93" t="b">
        <f t="shared" si="33"/>
        <v>0</v>
      </c>
      <c r="G93" t="b">
        <f t="shared" si="34"/>
        <v>0</v>
      </c>
      <c r="H93" s="5">
        <f t="shared" si="35"/>
        <v>12.157326419923576</v>
      </c>
      <c r="I93" s="1"/>
      <c r="L93" s="3">
        <v>33</v>
      </c>
      <c r="M93" s="1"/>
      <c r="N93" s="1"/>
      <c r="O93" s="1"/>
      <c r="P93" s="8"/>
      <c r="Q93" s="8"/>
    </row>
    <row r="94" spans="1:34" x14ac:dyDescent="0.2">
      <c r="A94" s="9">
        <f t="shared" si="29"/>
        <v>0.41111086590790152</v>
      </c>
      <c r="B94">
        <f t="shared" si="28"/>
        <v>129.47796536978316</v>
      </c>
      <c r="C94">
        <f t="shared" si="30"/>
        <v>4.0204476000209874</v>
      </c>
      <c r="D94">
        <f t="shared" si="31"/>
        <v>1596.6078803386224</v>
      </c>
      <c r="E94" t="b">
        <f t="shared" si="32"/>
        <v>0</v>
      </c>
      <c r="F94" t="b">
        <f t="shared" si="33"/>
        <v>0</v>
      </c>
      <c r="G94" t="b">
        <f t="shared" si="34"/>
        <v>0</v>
      </c>
      <c r="H94" s="5">
        <f t="shared" si="35"/>
        <v>12.331116540013454</v>
      </c>
      <c r="I94" s="1"/>
      <c r="L94" s="3"/>
      <c r="M94" s="1"/>
      <c r="N94" s="1"/>
      <c r="O94" s="1"/>
      <c r="P94" s="8"/>
      <c r="Q94" s="8"/>
    </row>
    <row r="95" spans="1:34" x14ac:dyDescent="0.2">
      <c r="A95" s="9">
        <f t="shared" si="29"/>
        <v>0.41724684898115377</v>
      </c>
      <c r="B95">
        <f t="shared" si="28"/>
        <v>131.29790426334833</v>
      </c>
      <c r="C95">
        <f t="shared" si="30"/>
        <v>4.07695890629555</v>
      </c>
      <c r="D95">
        <f t="shared" si="31"/>
        <v>1641.8070799814541</v>
      </c>
      <c r="E95" t="b">
        <f t="shared" si="32"/>
        <v>0</v>
      </c>
      <c r="F95" t="b">
        <f t="shared" si="33"/>
        <v>0</v>
      </c>
      <c r="G95" t="b">
        <f t="shared" si="34"/>
        <v>0</v>
      </c>
      <c r="H95" s="5">
        <f t="shared" si="35"/>
        <v>12.504442391467499</v>
      </c>
      <c r="I95" s="1"/>
      <c r="L95" s="3"/>
      <c r="M95" s="1"/>
      <c r="N95" s="1"/>
      <c r="O95" s="1"/>
      <c r="P95" s="8"/>
      <c r="Q95" s="8"/>
    </row>
    <row r="96" spans="1:34" x14ac:dyDescent="0.2">
      <c r="A96" s="9">
        <f t="shared" si="29"/>
        <v>0.42338283205440602</v>
      </c>
      <c r="B96">
        <f t="shared" si="28"/>
        <v>133.11289976847809</v>
      </c>
      <c r="C96">
        <f t="shared" si="30"/>
        <v>4.133316714373608</v>
      </c>
      <c r="D96">
        <f t="shared" si="31"/>
        <v>1687.511824602411</v>
      </c>
      <c r="E96" t="b">
        <f t="shared" si="32"/>
        <v>0</v>
      </c>
      <c r="F96" t="b">
        <f t="shared" si="33"/>
        <v>0</v>
      </c>
      <c r="G96" t="b">
        <f t="shared" si="34"/>
        <v>0</v>
      </c>
      <c r="H96" s="5">
        <f t="shared" si="35"/>
        <v>12.677297448537919</v>
      </c>
      <c r="I96" s="1"/>
      <c r="L96" s="3"/>
      <c r="M96" s="1"/>
      <c r="N96" s="1"/>
      <c r="O96" s="1"/>
      <c r="P96" s="8"/>
      <c r="Q96" s="8"/>
    </row>
    <row r="97" spans="1:17" x14ac:dyDescent="0.2">
      <c r="A97" s="9">
        <f t="shared" si="29"/>
        <v>0.42951881512765827</v>
      </c>
      <c r="B97">
        <f t="shared" si="28"/>
        <v>134.92288355028285</v>
      </c>
      <c r="C97">
        <f t="shared" si="30"/>
        <v>4.1895189023741013</v>
      </c>
      <c r="D97">
        <f t="shared" si="31"/>
        <v>1733.7152311006344</v>
      </c>
      <c r="E97" t="b">
        <f t="shared" si="32"/>
        <v>0</v>
      </c>
      <c r="F97" t="b">
        <f t="shared" si="33"/>
        <v>0</v>
      </c>
      <c r="G97" t="b">
        <f t="shared" si="34"/>
        <v>0</v>
      </c>
      <c r="H97" s="5">
        <f t="shared" si="35"/>
        <v>12.849675203202398</v>
      </c>
      <c r="I97" s="1"/>
      <c r="L97" s="3">
        <v>35</v>
      </c>
      <c r="M97" s="1"/>
      <c r="N97" s="1"/>
      <c r="O97" s="1"/>
      <c r="P97" s="8"/>
      <c r="Q97" s="8"/>
    </row>
    <row r="98" spans="1:17" x14ac:dyDescent="0.2">
      <c r="A98" s="9">
        <f t="shared" si="29"/>
        <v>0.43565479820091052</v>
      </c>
      <c r="B98">
        <f t="shared" si="28"/>
        <v>136.72778746256523</v>
      </c>
      <c r="C98">
        <f t="shared" si="30"/>
        <v>4.2455633542750872</v>
      </c>
      <c r="D98">
        <f t="shared" si="31"/>
        <v>1780.4103412771553</v>
      </c>
      <c r="E98" t="b">
        <f t="shared" si="32"/>
        <v>0</v>
      </c>
      <c r="F98" t="b">
        <f t="shared" si="33"/>
        <v>0</v>
      </c>
      <c r="G98" t="b">
        <f t="shared" si="34"/>
        <v>0</v>
      </c>
      <c r="H98" s="5">
        <f t="shared" si="35"/>
        <v>13.021569165409151</v>
      </c>
      <c r="I98" s="1"/>
      <c r="L98" s="3"/>
      <c r="M98" s="1"/>
      <c r="N98" s="1"/>
      <c r="O98" s="1"/>
      <c r="P98" s="8"/>
      <c r="Q98" s="8"/>
    </row>
    <row r="99" spans="1:17" x14ac:dyDescent="0.2">
      <c r="A99" s="9">
        <f t="shared" si="29"/>
        <v>0.44179078127416277</v>
      </c>
      <c r="B99">
        <f t="shared" si="28"/>
        <v>138.5275435503859</v>
      </c>
      <c r="C99">
        <f t="shared" si="30"/>
        <v>4.301447959993415</v>
      </c>
      <c r="D99">
        <f t="shared" si="31"/>
        <v>1827.5901228827936</v>
      </c>
      <c r="E99" t="b">
        <f t="shared" si="32"/>
        <v>0</v>
      </c>
      <c r="F99" t="b">
        <f t="shared" si="33"/>
        <v>0</v>
      </c>
      <c r="G99" t="b">
        <f t="shared" si="34"/>
        <v>0</v>
      </c>
      <c r="H99" s="5">
        <f t="shared" si="35"/>
        <v>13.192972863321248</v>
      </c>
      <c r="I99" s="1"/>
      <c r="L99" s="3"/>
      <c r="M99" s="1"/>
      <c r="N99" s="1"/>
      <c r="O99" s="1"/>
      <c r="P99" s="8"/>
      <c r="Q99" s="8"/>
    </row>
    <row r="100" spans="1:17" x14ac:dyDescent="0.2">
      <c r="A100" s="9">
        <f t="shared" si="29"/>
        <v>0.44792676434741502</v>
      </c>
      <c r="B100">
        <f t="shared" si="28"/>
        <v>140.32208405262185</v>
      </c>
      <c r="C100">
        <f t="shared" si="30"/>
        <v>4.3571706154641721</v>
      </c>
      <c r="D100">
        <f t="shared" si="31"/>
        <v>1875.247470677207</v>
      </c>
      <c r="E100" t="b">
        <f t="shared" si="32"/>
        <v>0</v>
      </c>
      <c r="F100" t="b">
        <f t="shared" si="33"/>
        <v>0</v>
      </c>
      <c r="G100" t="b">
        <f t="shared" si="34"/>
        <v>0</v>
      </c>
      <c r="H100" s="5">
        <f t="shared" si="35"/>
        <v>13.363879843560298</v>
      </c>
      <c r="I100" s="1"/>
      <c r="L100" s="3"/>
      <c r="M100" s="1"/>
      <c r="N100" s="1"/>
      <c r="O100" s="1"/>
      <c r="P100" s="8"/>
      <c r="Q100" s="8"/>
    </row>
    <row r="101" spans="1:17" x14ac:dyDescent="0.2">
      <c r="A101" s="9">
        <f t="shared" si="29"/>
        <v>0.45406274742066727</v>
      </c>
      <c r="B101">
        <f t="shared" si="28"/>
        <v>142.1113414045179</v>
      </c>
      <c r="C101">
        <f t="shared" si="30"/>
        <v>4.4127292227198991</v>
      </c>
      <c r="D101">
        <f t="shared" si="31"/>
        <v>1923.37520749894</v>
      </c>
      <c r="E101" t="b">
        <f t="shared" si="32"/>
        <v>0</v>
      </c>
      <c r="F101" t="b">
        <f t="shared" si="33"/>
        <v>0</v>
      </c>
      <c r="G101" t="b">
        <f t="shared" si="34"/>
        <v>0</v>
      </c>
      <c r="H101" s="5">
        <f t="shared" si="35"/>
        <v>13.534283671449415</v>
      </c>
      <c r="I101" s="1"/>
      <c r="L101" s="3">
        <v>37</v>
      </c>
      <c r="M101" s="1"/>
      <c r="N101" s="1"/>
      <c r="O101" s="1"/>
      <c r="P101" s="8"/>
      <c r="Q101" s="8"/>
    </row>
    <row r="102" spans="1:17" x14ac:dyDescent="0.2">
      <c r="A102" s="9">
        <f t="shared" si="29"/>
        <v>0.46019873049391952</v>
      </c>
      <c r="B102">
        <f t="shared" si="28"/>
        <v>143.8952482402303</v>
      </c>
      <c r="C102">
        <f t="shared" si="30"/>
        <v>4.4681216899695801</v>
      </c>
      <c r="D102">
        <f t="shared" si="31"/>
        <v>1971.9660853462954</v>
      </c>
      <c r="E102" t="b">
        <f t="shared" si="32"/>
        <v>0</v>
      </c>
      <c r="F102" t="b">
        <f t="shared" si="33"/>
        <v>0</v>
      </c>
      <c r="G102" t="b">
        <f t="shared" si="34"/>
        <v>0</v>
      </c>
      <c r="H102" s="5">
        <f t="shared" si="35"/>
        <v>13.704177931255495</v>
      </c>
      <c r="I102" s="1"/>
      <c r="L102" s="3"/>
      <c r="M102" s="1"/>
      <c r="N102" s="1"/>
      <c r="O102" s="1"/>
      <c r="P102" s="8"/>
      <c r="Q102" s="8"/>
    </row>
    <row r="103" spans="1:17" x14ac:dyDescent="0.2">
      <c r="A103" s="9">
        <f t="shared" si="29"/>
        <v>0.46633471356717177</v>
      </c>
      <c r="B103">
        <f t="shared" si="28"/>
        <v>145.67373739536316</v>
      </c>
      <c r="C103">
        <f t="shared" si="30"/>
        <v>4.5233459316773956</v>
      </c>
      <c r="D103">
        <f t="shared" si="31"/>
        <v>2021.012786468877</v>
      </c>
      <c r="E103" t="b">
        <f t="shared" si="32"/>
        <v>0</v>
      </c>
      <c r="F103" t="b">
        <f t="shared" si="33"/>
        <v>0</v>
      </c>
      <c r="G103" t="b">
        <f t="shared" si="34"/>
        <v>0</v>
      </c>
      <c r="H103" s="5">
        <f t="shared" si="35"/>
        <v>13.87355622643074</v>
      </c>
      <c r="I103" s="1"/>
      <c r="L103" s="3"/>
      <c r="M103" s="1"/>
      <c r="N103" s="1"/>
      <c r="O103" s="1"/>
      <c r="P103" s="8"/>
      <c r="Q103" s="8"/>
    </row>
    <row r="104" spans="1:17" x14ac:dyDescent="0.2">
      <c r="A104" s="9">
        <f t="shared" si="29"/>
        <v>0.47247069664042401</v>
      </c>
      <c r="B104">
        <f t="shared" si="28"/>
        <v>147.44674190949715</v>
      </c>
      <c r="C104">
        <f t="shared" si="30"/>
        <v>4.5783998686412524</v>
      </c>
      <c r="D104">
        <f t="shared" si="31"/>
        <v>2070.5079244696412</v>
      </c>
      <c r="E104" t="b">
        <f t="shared" si="32"/>
        <v>0</v>
      </c>
      <c r="F104" t="b">
        <f t="shared" si="33"/>
        <v>0</v>
      </c>
      <c r="G104" t="b">
        <f t="shared" si="34"/>
        <v>0</v>
      </c>
      <c r="H104" s="5">
        <f t="shared" si="35"/>
        <v>14.042412179853519</v>
      </c>
      <c r="I104" s="1"/>
      <c r="L104" s="3"/>
      <c r="M104" s="1"/>
      <c r="N104" s="1"/>
      <c r="O104" s="1"/>
      <c r="P104" s="8"/>
      <c r="Q104" s="8"/>
    </row>
    <row r="105" spans="1:17" x14ac:dyDescent="0.2">
      <c r="A105" s="9">
        <f t="shared" si="29"/>
        <v>0.47860667971367626</v>
      </c>
      <c r="B105">
        <f t="shared" si="28"/>
        <v>149.21419502871069</v>
      </c>
      <c r="C105">
        <f t="shared" si="30"/>
        <v>4.6332814280710553</v>
      </c>
      <c r="D105">
        <f t="shared" si="31"/>
        <v>2120.4440454172804</v>
      </c>
      <c r="E105" t="b">
        <f t="shared" si="32"/>
        <v>0</v>
      </c>
      <c r="F105" t="b">
        <f t="shared" si="33"/>
        <v>0</v>
      </c>
      <c r="G105" t="b">
        <f t="shared" si="34"/>
        <v>0</v>
      </c>
      <c r="H105" s="5">
        <f t="shared" si="35"/>
        <v>14.210739434068458</v>
      </c>
      <c r="I105" s="1"/>
      <c r="L105" s="3">
        <v>39</v>
      </c>
      <c r="M105" s="1"/>
      <c r="N105" s="1"/>
      <c r="O105" s="1"/>
      <c r="P105" s="8"/>
      <c r="Q105" s="8"/>
    </row>
    <row r="106" spans="1:17" x14ac:dyDescent="0.2">
      <c r="A106" s="9">
        <f t="shared" si="29"/>
        <v>0.48474266278692851</v>
      </c>
      <c r="B106">
        <f t="shared" si="28"/>
        <v>150.97603020809308</v>
      </c>
      <c r="C106">
        <f t="shared" si="30"/>
        <v>4.6879885436667523</v>
      </c>
      <c r="D106">
        <f t="shared" si="31"/>
        <v>2170.81362896878</v>
      </c>
      <c r="E106" t="b">
        <f t="shared" si="32"/>
        <v>0</v>
      </c>
      <c r="F106" t="b">
        <f t="shared" si="33"/>
        <v>0</v>
      </c>
      <c r="G106" t="b">
        <f t="shared" si="34"/>
        <v>0</v>
      </c>
      <c r="H106" s="5">
        <f t="shared" si="35"/>
        <v>14.37853165152579</v>
      </c>
      <c r="I106" s="1"/>
      <c r="M106" s="1"/>
      <c r="N106" s="1"/>
      <c r="O106" s="1"/>
      <c r="P106" s="8"/>
      <c r="Q106" s="8"/>
    </row>
    <row r="107" spans="1:17" x14ac:dyDescent="0.2">
      <c r="A107" s="9">
        <f t="shared" si="29"/>
        <v>0.49087864586018076</v>
      </c>
      <c r="B107">
        <f t="shared" si="28"/>
        <v>152.7321811142501</v>
      </c>
      <c r="C107">
        <f t="shared" si="30"/>
        <v>4.7425191556961366</v>
      </c>
      <c r="D107">
        <f t="shared" si="31"/>
        <v>2221.6090895019784</v>
      </c>
      <c r="E107" t="b">
        <f t="shared" si="32"/>
        <v>0</v>
      </c>
      <c r="F107" t="b">
        <f t="shared" si="33"/>
        <v>0</v>
      </c>
      <c r="G107" t="b">
        <f t="shared" si="34"/>
        <v>0</v>
      </c>
      <c r="H107" s="5">
        <f t="shared" si="35"/>
        <v>14.545782514819987</v>
      </c>
      <c r="I107" s="1"/>
      <c r="M107" s="1"/>
      <c r="N107" s="1"/>
      <c r="O107" s="1"/>
      <c r="P107" s="8"/>
      <c r="Q107" s="8"/>
    </row>
    <row r="108" spans="1:17" x14ac:dyDescent="0.2">
      <c r="A108" s="9">
        <f t="shared" si="29"/>
        <v>0.49701462893343301</v>
      </c>
      <c r="B108">
        <f t="shared" si="28"/>
        <v>154.48258162780127</v>
      </c>
      <c r="C108">
        <f t="shared" si="30"/>
        <v>4.7968712110723839</v>
      </c>
      <c r="D108">
        <f t="shared" si="31"/>
        <v>2272.8227772579512</v>
      </c>
      <c r="E108" t="b">
        <f t="shared" si="32"/>
        <v>0</v>
      </c>
      <c r="F108" t="b">
        <f t="shared" si="33"/>
        <v>0</v>
      </c>
      <c r="G108" t="b">
        <f t="shared" si="34"/>
        <v>0</v>
      </c>
      <c r="H108" s="5">
        <f t="shared" si="35"/>
        <v>14.712485726927582</v>
      </c>
      <c r="I108" s="1"/>
      <c r="M108" s="1"/>
      <c r="N108" s="1"/>
      <c r="O108" s="1"/>
      <c r="P108" s="8"/>
      <c r="Q108" s="8"/>
    </row>
    <row r="109" spans="1:17" x14ac:dyDescent="0.2">
      <c r="A109" s="9">
        <f t="shared" si="29"/>
        <v>0.50315061200668532</v>
      </c>
      <c r="B109">
        <f t="shared" si="28"/>
        <v>156.22716584586945</v>
      </c>
      <c r="C109">
        <f t="shared" si="30"/>
        <v>4.8510426634313628</v>
      </c>
      <c r="D109">
        <f t="shared" si="31"/>
        <v>2324.4469794930651</v>
      </c>
      <c r="E109" t="b">
        <f t="shared" si="32"/>
        <v>0</v>
      </c>
      <c r="F109" t="b">
        <f t="shared" si="33"/>
        <v>0</v>
      </c>
      <c r="G109" t="b">
        <f t="shared" si="34"/>
        <v>0</v>
      </c>
      <c r="H109" s="5">
        <f t="shared" si="35"/>
        <v>14.878635011444279</v>
      </c>
      <c r="I109" s="1"/>
      <c r="M109" s="1"/>
      <c r="N109" s="1"/>
      <c r="O109" s="1"/>
      <c r="P109" s="8"/>
      <c r="Q109" s="8"/>
    </row>
    <row r="110" spans="1:17" x14ac:dyDescent="0.2">
      <c r="A110" s="9">
        <f t="shared" si="29"/>
        <v>0.50928659507993757</v>
      </c>
      <c r="B110">
        <f t="shared" si="28"/>
        <v>157.96586808456198</v>
      </c>
      <c r="C110">
        <f t="shared" si="30"/>
        <v>4.9050314732086742</v>
      </c>
      <c r="D110">
        <f t="shared" si="31"/>
        <v>2376.4739216405069</v>
      </c>
      <c r="E110" t="b">
        <f t="shared" si="32"/>
        <v>0</v>
      </c>
      <c r="F110" t="b">
        <f t="shared" si="33"/>
        <v>0</v>
      </c>
      <c r="G110" t="b">
        <f t="shared" si="34"/>
        <v>0</v>
      </c>
      <c r="H110" s="5">
        <f t="shared" si="35"/>
        <v>15.044224112821242</v>
      </c>
      <c r="I110" s="1"/>
      <c r="M110" s="1"/>
      <c r="N110" s="1"/>
      <c r="O110" s="1"/>
      <c r="P110" s="8"/>
      <c r="Q110" s="8"/>
    </row>
    <row r="111" spans="1:17" x14ac:dyDescent="0.2">
      <c r="A111" s="9">
        <f t="shared" si="29"/>
        <v>0.51542257815318981</v>
      </c>
      <c r="B111">
        <f t="shared" si="28"/>
        <v>159.69862288144378</v>
      </c>
      <c r="C111">
        <f t="shared" si="30"/>
        <v>4.9588356077164448</v>
      </c>
      <c r="D111">
        <f t="shared" si="31"/>
        <v>2428.8957684811317</v>
      </c>
      <c r="E111" t="b">
        <f t="shared" si="32"/>
        <v>0</v>
      </c>
      <c r="F111" t="b">
        <f t="shared" si="33"/>
        <v>0</v>
      </c>
      <c r="G111" t="b">
        <f t="shared" si="34"/>
        <v>0</v>
      </c>
      <c r="H111" s="5">
        <f t="shared" si="35"/>
        <v>15.209246796600635</v>
      </c>
      <c r="I111" s="1"/>
      <c r="M111" s="1"/>
      <c r="N111" s="1"/>
      <c r="O111" s="1"/>
      <c r="P111" s="8"/>
      <c r="Q111" s="8"/>
    </row>
    <row r="112" spans="1:17" x14ac:dyDescent="0.2">
      <c r="A112" s="9">
        <f t="shared" si="29"/>
        <v>0.52155856122644206</v>
      </c>
      <c r="B112">
        <f t="shared" si="28"/>
        <v>161.42536499800187</v>
      </c>
      <c r="C112">
        <f t="shared" si="30"/>
        <v>5.0124530412198549</v>
      </c>
      <c r="D112">
        <f t="shared" si="31"/>
        <v>2481.7046253234357</v>
      </c>
      <c r="E112" t="b">
        <f t="shared" si="32"/>
        <v>0</v>
      </c>
      <c r="F112" t="b">
        <f t="shared" si="33"/>
        <v>0</v>
      </c>
      <c r="G112" t="b">
        <f t="shared" si="34"/>
        <v>0</v>
      </c>
      <c r="H112" s="5">
        <f t="shared" si="35"/>
        <v>15.373696849650329</v>
      </c>
      <c r="I112" s="1"/>
      <c r="M112" s="1"/>
      <c r="N112" s="1"/>
      <c r="O112" s="1"/>
      <c r="P112" s="8"/>
      <c r="Q112" s="8"/>
    </row>
    <row r="113" spans="1:17" x14ac:dyDescent="0.2">
      <c r="A113" s="9">
        <f t="shared" si="29"/>
        <v>0.52769454429969431</v>
      </c>
      <c r="B113">
        <f t="shared" si="28"/>
        <v>163.14602942210183</v>
      </c>
      <c r="C113">
        <f t="shared" si="30"/>
        <v>5.0658817550134119</v>
      </c>
      <c r="D113">
        <f t="shared" si="31"/>
        <v>3361.3710330448052</v>
      </c>
      <c r="E113" t="b">
        <f t="shared" si="32"/>
        <v>1</v>
      </c>
      <c r="F113" t="b">
        <f t="shared" si="33"/>
        <v>0</v>
      </c>
      <c r="G113" t="b">
        <f t="shared" si="34"/>
        <v>1</v>
      </c>
      <c r="H113" s="5">
        <f t="shared" si="35"/>
        <v>20.603449835411265</v>
      </c>
      <c r="I113" s="1"/>
      <c r="M113" s="1"/>
      <c r="N113" s="1"/>
      <c r="O113" s="1"/>
      <c r="P113" s="8"/>
      <c r="Q113" s="8"/>
    </row>
    <row r="114" spans="1:17" x14ac:dyDescent="0.2">
      <c r="A114" s="9">
        <f t="shared" si="29"/>
        <v>0.53383052737294656</v>
      </c>
      <c r="B114">
        <f t="shared" si="28"/>
        <v>164.86055137043527</v>
      </c>
      <c r="C114">
        <f t="shared" si="30"/>
        <v>5.1191197374969475</v>
      </c>
      <c r="D114">
        <f t="shared" si="31"/>
        <v>3432.3924024827102</v>
      </c>
      <c r="E114" t="b">
        <f t="shared" si="32"/>
        <v>1</v>
      </c>
      <c r="F114" t="b">
        <f t="shared" si="33"/>
        <v>0</v>
      </c>
      <c r="G114" t="b">
        <f t="shared" si="34"/>
        <v>1</v>
      </c>
      <c r="H114" s="5">
        <f t="shared" si="35"/>
        <v>20.819974056560429</v>
      </c>
      <c r="I114" s="1"/>
      <c r="M114" s="1"/>
      <c r="N114" s="1"/>
      <c r="O114" s="1"/>
      <c r="P114" s="8"/>
      <c r="Q114" s="8"/>
    </row>
    <row r="115" spans="1:17" x14ac:dyDescent="0.2">
      <c r="A115" s="9">
        <f t="shared" si="29"/>
        <v>0.53996651044619881</v>
      </c>
      <c r="B115">
        <f t="shared" si="28"/>
        <v>166.56886629095914</v>
      </c>
      <c r="C115">
        <f t="shared" si="30"/>
        <v>5.1721649842513662</v>
      </c>
      <c r="D115">
        <f t="shared" si="31"/>
        <v>3503.8950995855134</v>
      </c>
      <c r="E115" t="b">
        <f t="shared" si="32"/>
        <v>1</v>
      </c>
      <c r="F115" t="b">
        <f t="shared" si="33"/>
        <v>0</v>
      </c>
      <c r="G115" t="b">
        <f t="shared" si="34"/>
        <v>1</v>
      </c>
      <c r="H115" s="5">
        <f t="shared" si="35"/>
        <v>21.035714402143917</v>
      </c>
      <c r="I115" s="1"/>
      <c r="M115" s="1"/>
      <c r="N115" s="1"/>
      <c r="O115" s="1"/>
      <c r="P115" s="8"/>
      <c r="Q115" s="8"/>
    </row>
    <row r="116" spans="1:17" x14ac:dyDescent="0.2">
      <c r="A116" s="9">
        <f t="shared" si="29"/>
        <v>0.54610249351945106</v>
      </c>
      <c r="B116">
        <f t="shared" si="28"/>
        <v>168.27090986532602</v>
      </c>
      <c r="C116">
        <f t="shared" si="30"/>
        <v>5.225015498114101</v>
      </c>
      <c r="D116">
        <f t="shared" si="31"/>
        <v>3575.8683560997251</v>
      </c>
      <c r="E116" t="b">
        <f t="shared" si="32"/>
        <v>1</v>
      </c>
      <c r="F116" t="b">
        <f t="shared" si="33"/>
        <v>0</v>
      </c>
      <c r="G116" t="b">
        <f t="shared" si="34"/>
        <v>1</v>
      </c>
      <c r="H116" s="5">
        <f t="shared" si="35"/>
        <v>21.250662749501007</v>
      </c>
      <c r="I116" s="1"/>
      <c r="M116" s="1"/>
      <c r="N116" s="1"/>
      <c r="O116" s="1"/>
      <c r="P116" s="8"/>
      <c r="Q116" s="8"/>
    </row>
    <row r="117" spans="1:17" x14ac:dyDescent="0.2">
      <c r="A117" s="9">
        <f t="shared" si="29"/>
        <v>0.55223847659270331</v>
      </c>
      <c r="B117">
        <f t="shared" si="28"/>
        <v>169.96661801130568</v>
      </c>
      <c r="C117">
        <f t="shared" si="30"/>
        <v>5.2776692892543116</v>
      </c>
      <c r="D117">
        <f t="shared" si="31"/>
        <v>3648.3013329059527</v>
      </c>
      <c r="E117" t="b">
        <f t="shared" si="32"/>
        <v>1</v>
      </c>
      <c r="F117" t="b">
        <f t="shared" si="33"/>
        <v>0</v>
      </c>
      <c r="G117" t="b">
        <f t="shared" si="34"/>
        <v>1</v>
      </c>
      <c r="H117" s="5">
        <f t="shared" si="35"/>
        <v>21.464811005789844</v>
      </c>
      <c r="I117" s="1"/>
      <c r="M117" s="1"/>
      <c r="N117" s="1"/>
      <c r="O117" s="1"/>
      <c r="P117" s="8"/>
      <c r="Q117" s="8"/>
    </row>
    <row r="118" spans="1:17" x14ac:dyDescent="0.2">
      <c r="A118" s="9">
        <f t="shared" si="29"/>
        <v>0.55837445966595556</v>
      </c>
      <c r="B118">
        <f t="shared" si="28"/>
        <v>171.655926885198</v>
      </c>
      <c r="C118">
        <f t="shared" si="30"/>
        <v>5.3301243752478049</v>
      </c>
      <c r="D118">
        <f t="shared" si="31"/>
        <v>3721.1831216512714</v>
      </c>
      <c r="E118" t="b">
        <f t="shared" si="32"/>
        <v>1</v>
      </c>
      <c r="F118" t="b">
        <f t="shared" si="33"/>
        <v>0</v>
      </c>
      <c r="G118" t="b">
        <f t="shared" si="34"/>
        <v>1</v>
      </c>
      <c r="H118" s="5">
        <f t="shared" si="35"/>
        <v>21.678151108292152</v>
      </c>
      <c r="I118" s="1"/>
      <c r="M118" s="1"/>
      <c r="N118" s="1"/>
      <c r="O118" s="1"/>
      <c r="P118" s="8"/>
      <c r="Q118" s="8"/>
    </row>
    <row r="119" spans="1:17" x14ac:dyDescent="0.2">
      <c r="A119" s="9">
        <f t="shared" si="29"/>
        <v>0.56451044273920781</v>
      </c>
      <c r="B119">
        <f t="shared" si="28"/>
        <v>173.33877288423639</v>
      </c>
      <c r="C119">
        <f t="shared" si="30"/>
        <v>5.382378781151667</v>
      </c>
      <c r="D119">
        <f t="shared" si="31"/>
        <v>3794.5027463920051</v>
      </c>
      <c r="E119" t="b">
        <f t="shared" si="32"/>
        <v>1</v>
      </c>
      <c r="F119" t="b">
        <f t="shared" si="33"/>
        <v>0</v>
      </c>
      <c r="G119" t="b">
        <f t="shared" si="34"/>
        <v>1</v>
      </c>
      <c r="H119" s="5">
        <f t="shared" si="35"/>
        <v>21.890675024716764</v>
      </c>
      <c r="I119" s="1"/>
      <c r="M119" s="1"/>
      <c r="N119" s="1"/>
      <c r="O119" s="1"/>
      <c r="P119" s="8"/>
      <c r="Q119" s="8"/>
    </row>
    <row r="120" spans="1:17" x14ac:dyDescent="0.2">
      <c r="A120" s="9">
        <f t="shared" si="29"/>
        <v>0.57064642581246006</v>
      </c>
      <c r="B120">
        <f t="shared" si="28"/>
        <v>175.01509264898269</v>
      </c>
      <c r="C120">
        <f t="shared" si="30"/>
        <v>5.4344305395786252</v>
      </c>
      <c r="D120">
        <f t="shared" si="31"/>
        <v>3868.2491652467006</v>
      </c>
      <c r="E120" t="b">
        <f t="shared" si="32"/>
        <v>1</v>
      </c>
      <c r="F120" t="b">
        <f t="shared" si="33"/>
        <v>0</v>
      </c>
      <c r="G120" t="b">
        <f t="shared" si="34"/>
        <v>1</v>
      </c>
      <c r="H120" s="5">
        <f t="shared" si="35"/>
        <v>22.102374753502069</v>
      </c>
      <c r="I120" s="1"/>
      <c r="M120" s="1"/>
      <c r="N120" s="1"/>
      <c r="O120" s="1"/>
      <c r="P120" s="8"/>
      <c r="Q120" s="8"/>
    </row>
    <row r="121" spans="1:17" x14ac:dyDescent="0.2">
      <c r="A121" s="9">
        <f t="shared" si="29"/>
        <v>0.57678240888571231</v>
      </c>
      <c r="B121">
        <f t="shared" si="28"/>
        <v>176.68482306571246</v>
      </c>
      <c r="C121">
        <f t="shared" si="30"/>
        <v>5.4862776907711162</v>
      </c>
      <c r="D121">
        <f t="shared" si="31"/>
        <v>3942.4112720590238</v>
      </c>
      <c r="E121" t="b">
        <f t="shared" si="32"/>
        <v>1</v>
      </c>
      <c r="F121" t="b">
        <f t="shared" si="33"/>
        <v>0</v>
      </c>
      <c r="G121" t="b">
        <f t="shared" si="34"/>
        <v>1</v>
      </c>
      <c r="H121" s="5">
        <f t="shared" si="35"/>
        <v>22.313242324117255</v>
      </c>
      <c r="I121" s="1"/>
      <c r="M121" s="1"/>
      <c r="N121" s="1"/>
      <c r="O121" s="1"/>
      <c r="P121" s="8"/>
      <c r="Q121" s="8"/>
    </row>
    <row r="122" spans="1:17" x14ac:dyDescent="0.2">
      <c r="A122" s="9">
        <f t="shared" si="29"/>
        <v>0.58291839195896455</v>
      </c>
      <c r="B122">
        <f t="shared" si="28"/>
        <v>178.3479012687915</v>
      </c>
      <c r="C122">
        <f t="shared" si="30"/>
        <v>5.5379182826750784</v>
      </c>
      <c r="D122">
        <f t="shared" si="31"/>
        <v>4016.9778980703459</v>
      </c>
      <c r="E122" t="b">
        <f t="shared" si="32"/>
        <v>1</v>
      </c>
      <c r="F122" t="b">
        <f t="shared" si="33"/>
        <v>0</v>
      </c>
      <c r="G122" t="b">
        <f t="shared" si="34"/>
        <v>1</v>
      </c>
      <c r="H122" s="5">
        <f t="shared" si="35"/>
        <v>22.523269797362417</v>
      </c>
      <c r="I122" s="1"/>
      <c r="M122" s="1"/>
      <c r="N122" s="1"/>
      <c r="O122" s="1"/>
      <c r="P122" s="8"/>
      <c r="Q122" s="8"/>
    </row>
    <row r="123" spans="1:17" x14ac:dyDescent="0.2">
      <c r="A123" s="9">
        <f t="shared" si="29"/>
        <v>0.5890543750322168</v>
      </c>
      <c r="B123">
        <f t="shared" si="28"/>
        <v>180.00426464304246</v>
      </c>
      <c r="C123">
        <f t="shared" si="30"/>
        <v>5.5893503710134391</v>
      </c>
      <c r="D123">
        <f t="shared" si="31"/>
        <v>4091.9378136017394</v>
      </c>
      <c r="E123" t="b">
        <f t="shared" si="32"/>
        <v>1</v>
      </c>
      <c r="F123" t="b">
        <f t="shared" si="33"/>
        <v>0</v>
      </c>
      <c r="G123" t="b">
        <f t="shared" si="34"/>
        <v>1</v>
      </c>
      <c r="H123" s="5">
        <f t="shared" si="35"/>
        <v>22.732449265667448</v>
      </c>
      <c r="I123" s="1"/>
      <c r="M123" s="6"/>
    </row>
    <row r="124" spans="1:17" x14ac:dyDescent="0.2">
      <c r="A124" s="9">
        <f t="shared" si="29"/>
        <v>0.59519035810546905</v>
      </c>
      <c r="B124">
        <f t="shared" si="28"/>
        <v>181.65385082610248</v>
      </c>
      <c r="C124">
        <f t="shared" si="30"/>
        <v>5.6405720193593227</v>
      </c>
      <c r="D124">
        <f t="shared" si="31"/>
        <v>4167.279729745168</v>
      </c>
      <c r="E124" t="b">
        <f t="shared" si="32"/>
        <v>1</v>
      </c>
      <c r="F124" t="b">
        <f t="shared" si="33"/>
        <v>0</v>
      </c>
      <c r="G124" t="b">
        <f t="shared" si="34"/>
        <v>1</v>
      </c>
      <c r="H124" s="5">
        <f t="shared" si="35"/>
        <v>22.940772853389777</v>
      </c>
      <c r="I124" s="1"/>
      <c r="M124" s="6"/>
    </row>
    <row r="125" spans="1:17" x14ac:dyDescent="0.2">
      <c r="A125" s="9">
        <f t="shared" si="29"/>
        <v>0.6013263411787213</v>
      </c>
      <c r="B125">
        <f t="shared" si="28"/>
        <v>183.2965977107711</v>
      </c>
      <c r="C125">
        <f t="shared" si="30"/>
        <v>5.6915812992089529</v>
      </c>
      <c r="D125">
        <f t="shared" si="31"/>
        <v>4242.9923000635827</v>
      </c>
      <c r="E125" t="b">
        <f t="shared" si="32"/>
        <v>1</v>
      </c>
      <c r="F125" t="b">
        <f t="shared" si="33"/>
        <v>0</v>
      </c>
      <c r="G125" t="b">
        <f t="shared" si="34"/>
        <v>1</v>
      </c>
      <c r="H125" s="5">
        <f t="shared" si="35"/>
        <v>23.148232717110879</v>
      </c>
      <c r="I125" s="1"/>
      <c r="M125" s="6"/>
    </row>
    <row r="126" spans="1:17" x14ac:dyDescent="0.2">
      <c r="A126" s="9">
        <f t="shared" si="29"/>
        <v>0.60746232425197355</v>
      </c>
      <c r="B126">
        <f t="shared" si="28"/>
        <v>184.93244344734862</v>
      </c>
      <c r="C126">
        <f t="shared" si="30"/>
        <v>5.7423762900542625</v>
      </c>
      <c r="D126">
        <f t="shared" si="31"/>
        <v>4319.0641222996901</v>
      </c>
      <c r="E126" t="b">
        <f t="shared" si="32"/>
        <v>1</v>
      </c>
      <c r="F126" t="b">
        <f t="shared" si="33"/>
        <v>0</v>
      </c>
      <c r="G126" t="b">
        <f t="shared" si="34"/>
        <v>1</v>
      </c>
      <c r="H126" s="5">
        <f t="shared" si="35"/>
        <v>23.354821045931587</v>
      </c>
      <c r="I126" s="1"/>
      <c r="M126" s="6"/>
    </row>
    <row r="127" spans="1:17" x14ac:dyDescent="0.2">
      <c r="A127" s="9">
        <f t="shared" si="29"/>
        <v>0.6135983073252258</v>
      </c>
      <c r="B127">
        <f t="shared" si="28"/>
        <v>186.56132644596468</v>
      </c>
      <c r="C127">
        <f t="shared" si="30"/>
        <v>5.792955079455206</v>
      </c>
      <c r="D127">
        <f t="shared" si="31"/>
        <v>4395.4837400931219</v>
      </c>
      <c r="E127" t="b">
        <f t="shared" si="32"/>
        <v>1</v>
      </c>
      <c r="F127" t="b">
        <f t="shared" si="33"/>
        <v>0</v>
      </c>
      <c r="G127" t="b">
        <f t="shared" si="34"/>
        <v>1</v>
      </c>
      <c r="H127" s="5">
        <f t="shared" si="35"/>
        <v>23.560530061766165</v>
      </c>
      <c r="I127" s="1"/>
      <c r="M127" s="6"/>
    </row>
    <row r="128" spans="1:17" x14ac:dyDescent="0.2">
      <c r="A128" s="9">
        <f t="shared" si="29"/>
        <v>0.61973429039847805</v>
      </c>
      <c r="B128">
        <f t="shared" si="28"/>
        <v>188.18318537889724</v>
      </c>
      <c r="C128">
        <f t="shared" si="30"/>
        <v>5.8433157631117565</v>
      </c>
      <c r="D128">
        <f t="shared" si="31"/>
        <v>4472.2396447057563</v>
      </c>
      <c r="E128" t="b">
        <f t="shared" si="32"/>
        <v>1</v>
      </c>
      <c r="F128" t="b">
        <f t="shared" si="33"/>
        <v>0</v>
      </c>
      <c r="G128" t="b">
        <f t="shared" si="34"/>
        <v>1</v>
      </c>
      <c r="H128" s="5">
        <f t="shared" si="35"/>
        <v>23.765352019635177</v>
      </c>
      <c r="I128" s="1"/>
      <c r="M128" s="6"/>
    </row>
    <row r="129" spans="1:13" x14ac:dyDescent="0.2">
      <c r="A129" s="9">
        <f t="shared" si="29"/>
        <v>0.6258702734717303</v>
      </c>
      <c r="B129">
        <f t="shared" si="28"/>
        <v>189.79795918288153</v>
      </c>
      <c r="C129">
        <f t="shared" si="30"/>
        <v>5.8934564449356035</v>
      </c>
      <c r="D129">
        <f t="shared" si="31"/>
        <v>4549.3202767549219</v>
      </c>
      <c r="E129" t="b">
        <f t="shared" si="32"/>
        <v>1</v>
      </c>
      <c r="F129" t="b">
        <f t="shared" si="33"/>
        <v>0</v>
      </c>
      <c r="G129" t="b">
        <f t="shared" si="34"/>
        <v>1</v>
      </c>
      <c r="H129" s="5">
        <f t="shared" si="35"/>
        <v>23.969279207957044</v>
      </c>
      <c r="I129" s="1"/>
      <c r="M129" s="6"/>
    </row>
    <row r="130" spans="1:13" x14ac:dyDescent="0.2">
      <c r="A130" s="9">
        <f t="shared" si="29"/>
        <v>0.63200625654498255</v>
      </c>
      <c r="B130">
        <f t="shared" si="28"/>
        <v>191.40558706140911</v>
      </c>
      <c r="C130">
        <f t="shared" si="30"/>
        <v>5.9433752371215469</v>
      </c>
      <c r="D130">
        <f t="shared" si="31"/>
        <v>4626.7140279542409</v>
      </c>
      <c r="E130" t="b">
        <f t="shared" si="32"/>
        <v>1</v>
      </c>
      <c r="F130" t="b">
        <f t="shared" si="33"/>
        <v>0</v>
      </c>
      <c r="G130" t="b">
        <f t="shared" si="34"/>
        <v>1</v>
      </c>
      <c r="H130" s="5">
        <f t="shared" si="35"/>
        <v>24.172303948838447</v>
      </c>
      <c r="I130" s="1"/>
      <c r="M130" s="6"/>
    </row>
    <row r="131" spans="1:13" x14ac:dyDescent="0.2">
      <c r="A131" s="9">
        <f t="shared" si="29"/>
        <v>0.6381422396182348</v>
      </c>
      <c r="B131">
        <f t="shared" si="28"/>
        <v>193.00600848701677</v>
      </c>
      <c r="C131">
        <f t="shared" si="30"/>
        <v>5.9930702602185661</v>
      </c>
      <c r="D131">
        <f t="shared" si="31"/>
        <v>4704.4092428618142</v>
      </c>
      <c r="E131" t="b">
        <f t="shared" si="32"/>
        <v>1</v>
      </c>
      <c r="F131" t="b">
        <f t="shared" si="33"/>
        <v>0</v>
      </c>
      <c r="G131" t="b">
        <f t="shared" si="34"/>
        <v>1</v>
      </c>
      <c r="H131" s="5">
        <f t="shared" si="35"/>
        <v>24.374418598363338</v>
      </c>
      <c r="I131" s="1"/>
      <c r="M131" s="6"/>
    </row>
    <row r="132" spans="1:13" x14ac:dyDescent="0.2">
      <c r="A132" s="9">
        <f t="shared" si="29"/>
        <v>0.64427822269148705</v>
      </c>
      <c r="B132">
        <f t="shared" si="28"/>
        <v>194.59916320356558</v>
      </c>
      <c r="C132">
        <f t="shared" si="30"/>
        <v>6.0425396432005893</v>
      </c>
      <c r="D132">
        <f t="shared" si="31"/>
        <v>4782.3942206355341</v>
      </c>
      <c r="E132" t="b">
        <f t="shared" si="32"/>
        <v>1</v>
      </c>
      <c r="F132" t="b">
        <f t="shared" si="33"/>
        <v>0</v>
      </c>
      <c r="G132" t="b">
        <f t="shared" si="34"/>
        <v>1</v>
      </c>
      <c r="H132" s="5">
        <f t="shared" si="35"/>
        <v>24.575615546880769</v>
      </c>
      <c r="I132" s="1"/>
      <c r="M132" s="6"/>
    </row>
    <row r="133" spans="1:13" x14ac:dyDescent="0.2">
      <c r="A133" s="9">
        <f t="shared" si="29"/>
        <v>0.65041420576473929</v>
      </c>
      <c r="B133">
        <f t="shared" si="28"/>
        <v>196.18499122850935</v>
      </c>
      <c r="C133">
        <f t="shared" si="30"/>
        <v>6.0917815235369259</v>
      </c>
      <c r="D133">
        <f t="shared" si="31"/>
        <v>4860.6572167952199</v>
      </c>
      <c r="E133" t="b">
        <f t="shared" si="32"/>
        <v>1</v>
      </c>
      <c r="F133" t="b">
        <f t="shared" si="33"/>
        <v>0</v>
      </c>
      <c r="G133" t="b">
        <f t="shared" si="34"/>
        <v>1</v>
      </c>
      <c r="H133" s="5">
        <f t="shared" si="35"/>
        <v>24.775887219291398</v>
      </c>
      <c r="I133" s="1"/>
      <c r="M133" s="6"/>
    </row>
    <row r="134" spans="1:13" x14ac:dyDescent="0.2">
      <c r="A134" s="9">
        <f t="shared" si="29"/>
        <v>0.65655018883799154</v>
      </c>
      <c r="B134">
        <f t="shared" si="28"/>
        <v>197.76343285515318</v>
      </c>
      <c r="C134">
        <f t="shared" si="30"/>
        <v>6.1407940472624061</v>
      </c>
      <c r="D134">
        <f t="shared" si="31"/>
        <v>4939.1864449913282</v>
      </c>
      <c r="E134" t="b">
        <f t="shared" si="32"/>
        <v>1</v>
      </c>
      <c r="F134" t="b">
        <f t="shared" si="33"/>
        <v>0</v>
      </c>
      <c r="G134" t="b">
        <f t="shared" si="34"/>
        <v>1</v>
      </c>
      <c r="H134" s="5">
        <f t="shared" si="35"/>
        <v>24.975226075332692</v>
      </c>
      <c r="I134" s="1"/>
      <c r="M134" s="6"/>
    </row>
    <row r="135" spans="1:13" x14ac:dyDescent="0.2">
      <c r="A135" s="9">
        <f t="shared" si="29"/>
        <v>0.66268617191124379</v>
      </c>
      <c r="B135">
        <f t="shared" si="28"/>
        <v>199.33442865490119</v>
      </c>
      <c r="C135">
        <f t="shared" si="30"/>
        <v>6.1895753690471693</v>
      </c>
      <c r="D135">
        <f t="shared" si="31"/>
        <v>5017.9700787799593</v>
      </c>
      <c r="E135" t="b">
        <f t="shared" si="32"/>
        <v>1</v>
      </c>
      <c r="F135" t="b">
        <f t="shared" si="33"/>
        <v>0</v>
      </c>
      <c r="G135" t="b">
        <f t="shared" si="34"/>
        <v>1</v>
      </c>
      <c r="H135" s="5">
        <f t="shared" si="35"/>
        <v>25.173624609862792</v>
      </c>
      <c r="I135" s="1"/>
      <c r="M135" s="6"/>
    </row>
    <row r="136" spans="1:13" x14ac:dyDescent="0.2">
      <c r="A136" s="9">
        <f t="shared" si="29"/>
        <v>0.66882215498449604</v>
      </c>
      <c r="B136">
        <f t="shared" si="28"/>
        <v>200.89791947949425</v>
      </c>
      <c r="C136">
        <f t="shared" si="30"/>
        <v>6.2381236522661538</v>
      </c>
      <c r="D136">
        <f t="shared" si="31"/>
        <v>5096.9962534039287</v>
      </c>
      <c r="E136" t="b">
        <f t="shared" si="32"/>
        <v>1</v>
      </c>
      <c r="F136" t="b">
        <f t="shared" si="33"/>
        <v>0</v>
      </c>
      <c r="G136" t="b">
        <f t="shared" si="34"/>
        <v>1</v>
      </c>
      <c r="H136" s="5">
        <f t="shared" si="35"/>
        <v>25.371075353143127</v>
      </c>
      <c r="I136" s="1"/>
      <c r="M136" s="6"/>
    </row>
    <row r="137" spans="1:13" x14ac:dyDescent="0.2">
      <c r="A137" s="9">
        <f t="shared" si="29"/>
        <v>0.67495813805774829</v>
      </c>
      <c r="B137">
        <f t="shared" si="28"/>
        <v>202.4538464632368</v>
      </c>
      <c r="C137">
        <f t="shared" si="30"/>
        <v>6.2864370690682341</v>
      </c>
      <c r="D137">
        <f t="shared" si="31"/>
        <v>5176.2530675795751</v>
      </c>
      <c r="E137" t="b">
        <f t="shared" si="32"/>
        <v>1</v>
      </c>
      <c r="F137" t="b">
        <f t="shared" si="33"/>
        <v>0</v>
      </c>
      <c r="G137" t="b">
        <f t="shared" si="34"/>
        <v>1</v>
      </c>
      <c r="H137" s="5">
        <f t="shared" si="35"/>
        <v>25.56757087111961</v>
      </c>
      <c r="I137" s="1"/>
      <c r="M137" s="6"/>
    </row>
    <row r="138" spans="1:13" x14ac:dyDescent="0.2">
      <c r="A138" s="9">
        <f t="shared" si="29"/>
        <v>0.68109412113100054</v>
      </c>
      <c r="B138">
        <f t="shared" si="28"/>
        <v>204.00215102521315</v>
      </c>
      <c r="C138">
        <f t="shared" si="30"/>
        <v>6.3345138004450465</v>
      </c>
      <c r="D138">
        <f t="shared" si="31"/>
        <v>5255.72858528909</v>
      </c>
      <c r="E138" t="b">
        <f t="shared" si="32"/>
        <v>1</v>
      </c>
      <c r="F138" t="b">
        <f t="shared" si="33"/>
        <v>0</v>
      </c>
      <c r="G138" t="b">
        <f t="shared" si="34"/>
        <v>1</v>
      </c>
      <c r="H138" s="5">
        <f t="shared" si="35"/>
        <v>25.763103765702553</v>
      </c>
      <c r="I138" s="1"/>
      <c r="M138" s="6"/>
    </row>
    <row r="139" spans="1:13" x14ac:dyDescent="0.2">
      <c r="A139" s="9">
        <f t="shared" si="29"/>
        <v>0.68723010420425279</v>
      </c>
      <c r="B139">
        <f t="shared" si="28"/>
        <v>205.54277487149307</v>
      </c>
      <c r="C139">
        <f t="shared" si="30"/>
        <v>6.3823520362994746</v>
      </c>
      <c r="D139">
        <f t="shared" si="31"/>
        <v>5335.4108375780761</v>
      </c>
      <c r="E139" t="b">
        <f t="shared" si="32"/>
        <v>1</v>
      </c>
      <c r="F139" t="b">
        <f t="shared" si="33"/>
        <v>0</v>
      </c>
      <c r="G139" t="b">
        <f t="shared" si="34"/>
        <v>1</v>
      </c>
      <c r="H139" s="5">
        <f t="shared" si="35"/>
        <v>25.957666675045211</v>
      </c>
      <c r="I139" s="1"/>
      <c r="M139" s="6"/>
    </row>
    <row r="140" spans="1:13" x14ac:dyDescent="0.2">
      <c r="A140" s="9">
        <f t="shared" si="29"/>
        <v>0.69336608727750504</v>
      </c>
      <c r="B140">
        <f t="shared" si="28"/>
        <v>207.07565999732668</v>
      </c>
      <c r="C140">
        <f t="shared" si="30"/>
        <v>6.4299499755138028</v>
      </c>
      <c r="D140">
        <f t="shared" si="31"/>
        <v>5415.2878243580626</v>
      </c>
      <c r="E140" t="b">
        <f t="shared" si="32"/>
        <v>1</v>
      </c>
      <c r="F140" t="b">
        <f t="shared" si="33"/>
        <v>0</v>
      </c>
      <c r="G140" t="b">
        <f t="shared" si="34"/>
        <v>1</v>
      </c>
      <c r="H140" s="5">
        <f t="shared" si="35"/>
        <v>26.151252273820948</v>
      </c>
      <c r="I140" s="1"/>
      <c r="M140" s="6"/>
    </row>
    <row r="141" spans="1:13" x14ac:dyDescent="0.2">
      <c r="A141" s="9">
        <f t="shared" si="29"/>
        <v>0.69950207035075729</v>
      </c>
      <c r="B141">
        <f t="shared" si="28"/>
        <v>208.60074868932819</v>
      </c>
      <c r="C141">
        <f t="shared" si="30"/>
        <v>6.4773058260175169</v>
      </c>
      <c r="D141">
        <f t="shared" si="31"/>
        <v>5495.3475162137056</v>
      </c>
      <c r="E141" t="b">
        <f t="shared" si="32"/>
        <v>1</v>
      </c>
      <c r="F141" t="b">
        <f t="shared" si="33"/>
        <v>0</v>
      </c>
      <c r="G141" t="b">
        <f t="shared" si="34"/>
        <v>1</v>
      </c>
      <c r="H141" s="5">
        <f t="shared" si="35"/>
        <v>26.343853273499025</v>
      </c>
      <c r="I141" s="1"/>
      <c r="M141" s="6"/>
    </row>
    <row r="142" spans="1:13" x14ac:dyDescent="0.2">
      <c r="A142" s="9">
        <f t="shared" si="29"/>
        <v>0.70563805342400954</v>
      </c>
      <c r="B142">
        <f t="shared" si="28"/>
        <v>210.11798352764876</v>
      </c>
      <c r="C142">
        <f t="shared" si="30"/>
        <v>6.5244178048547878</v>
      </c>
      <c r="D142">
        <f t="shared" si="31"/>
        <v>5575.5778562144078</v>
      </c>
      <c r="E142" t="b">
        <f t="shared" si="32"/>
        <v>1</v>
      </c>
      <c r="F142" t="b">
        <f t="shared" si="33"/>
        <v>0</v>
      </c>
      <c r="G142" t="b">
        <f t="shared" si="34"/>
        <v>1</v>
      </c>
      <c r="H142" s="5">
        <f t="shared" si="35"/>
        <v>26.535462422619027</v>
      </c>
      <c r="I142" s="1"/>
      <c r="M142" s="6"/>
    </row>
    <row r="143" spans="1:13" x14ac:dyDescent="0.2">
      <c r="A143" s="9">
        <f t="shared" si="29"/>
        <v>0.71177403649726179</v>
      </c>
      <c r="B143">
        <f t="shared" si="28"/>
        <v>211.62730738813866</v>
      </c>
      <c r="C143">
        <f t="shared" si="30"/>
        <v>6.571284138251599</v>
      </c>
      <c r="D143">
        <f t="shared" si="31"/>
        <v>5655.9667617300938</v>
      </c>
      <c r="E143" t="b">
        <f t="shared" si="32"/>
        <v>1</v>
      </c>
      <c r="F143" t="b">
        <f t="shared" si="33"/>
        <v>0</v>
      </c>
      <c r="G143" t="b">
        <f t="shared" si="34"/>
        <v>1</v>
      </c>
      <c r="H143" s="5">
        <f t="shared" si="35"/>
        <v>26.7260725070639</v>
      </c>
      <c r="I143" s="1"/>
      <c r="M143" s="6"/>
    </row>
    <row r="144" spans="1:13" x14ac:dyDescent="0.2">
      <c r="A144" s="9">
        <f t="shared" si="29"/>
        <v>0.71791001957051404</v>
      </c>
      <c r="B144">
        <f t="shared" si="28"/>
        <v>213.1286634444977</v>
      </c>
      <c r="C144">
        <f t="shared" si="30"/>
        <v>6.6179030616825232</v>
      </c>
      <c r="D144">
        <f t="shared" si="31"/>
        <v>5736.5021262508362</v>
      </c>
      <c r="E144" t="b">
        <f t="shared" si="32"/>
        <v>1</v>
      </c>
      <c r="F144" t="b">
        <f t="shared" si="33"/>
        <v>0</v>
      </c>
      <c r="G144" t="b">
        <f t="shared" si="34"/>
        <v>1</v>
      </c>
      <c r="H144" s="5">
        <f t="shared" si="35"/>
        <v>26.915676350331534</v>
      </c>
      <c r="I144" s="1"/>
      <c r="M144" s="6"/>
    </row>
    <row r="145" spans="1:13" x14ac:dyDescent="0.2">
      <c r="A145" s="9">
        <f t="shared" si="29"/>
        <v>0.72404600264376628</v>
      </c>
      <c r="B145">
        <f t="shared" si="28"/>
        <v>214.62199517041492</v>
      </c>
      <c r="C145">
        <f t="shared" si="30"/>
        <v>6.6642728199371595</v>
      </c>
      <c r="D145">
        <f t="shared" si="31"/>
        <v>5817.1718212100859</v>
      </c>
      <c r="E145" t="b">
        <f t="shared" si="32"/>
        <v>1</v>
      </c>
      <c r="F145" t="b">
        <f t="shared" si="33"/>
        <v>0</v>
      </c>
      <c r="G145" t="b">
        <f t="shared" si="34"/>
        <v>1</v>
      </c>
      <c r="H145" s="5">
        <f t="shared" si="35"/>
        <v>27.104266813804962</v>
      </c>
      <c r="I145" s="1"/>
      <c r="M145" s="6"/>
    </row>
    <row r="146" spans="1:13" x14ac:dyDescent="0.2">
      <c r="A146" s="9">
        <f t="shared" si="29"/>
        <v>0.73018198571701853</v>
      </c>
      <c r="B146">
        <f t="shared" si="28"/>
        <v>216.10724634169677</v>
      </c>
      <c r="C146">
        <f t="shared" si="30"/>
        <v>6.7103916671862223</v>
      </c>
      <c r="D146">
        <f t="shared" si="31"/>
        <v>5897.9636978112339</v>
      </c>
      <c r="E146" t="b">
        <f t="shared" si="32"/>
        <v>1</v>
      </c>
      <c r="F146" t="b">
        <f t="shared" si="33"/>
        <v>0</v>
      </c>
      <c r="G146" t="b">
        <f t="shared" si="34"/>
        <v>1</v>
      </c>
      <c r="H146" s="5">
        <f t="shared" si="35"/>
        <v>27.291836797021148</v>
      </c>
      <c r="I146" s="1"/>
      <c r="M146" s="6"/>
    </row>
    <row r="147" spans="1:13" x14ac:dyDescent="0.2">
      <c r="A147" s="9">
        <f t="shared" si="29"/>
        <v>0.73631796879027078</v>
      </c>
      <c r="B147">
        <f t="shared" si="28"/>
        <v>217.58436103838389</v>
      </c>
      <c r="C147">
        <f t="shared" si="30"/>
        <v>6.7562578670472631</v>
      </c>
      <c r="D147">
        <f t="shared" si="31"/>
        <v>5978.8655888572011</v>
      </c>
      <c r="E147" t="b">
        <f t="shared" si="32"/>
        <v>1</v>
      </c>
      <c r="F147" t="b">
        <f t="shared" si="33"/>
        <v>0</v>
      </c>
      <c r="G147" t="b">
        <f t="shared" si="34"/>
        <v>1</v>
      </c>
      <c r="H147" s="5">
        <f t="shared" si="35"/>
        <v>27.478379237938309</v>
      </c>
      <c r="I147" s="1"/>
      <c r="M147" s="6"/>
    </row>
    <row r="148" spans="1:13" x14ac:dyDescent="0.2">
      <c r="A148" s="9">
        <f t="shared" si="29"/>
        <v>0.74245395186352303</v>
      </c>
      <c r="B148">
        <f t="shared" si="28"/>
        <v>219.05328364685664</v>
      </c>
      <c r="C148">
        <f t="shared" si="30"/>
        <v>6.8018696926500546</v>
      </c>
      <c r="D148">
        <f t="shared" si="31"/>
        <v>6059.8653105828162</v>
      </c>
      <c r="E148" t="b">
        <f t="shared" si="32"/>
        <v>1</v>
      </c>
      <c r="F148" t="b">
        <f t="shared" si="33"/>
        <v>0</v>
      </c>
      <c r="G148" t="b">
        <f t="shared" si="34"/>
        <v>1</v>
      </c>
      <c r="H148" s="5">
        <f t="shared" si="35"/>
        <v>27.663887113201802</v>
      </c>
      <c r="I148" s="1"/>
      <c r="M148" s="6"/>
    </row>
    <row r="149" spans="1:13" x14ac:dyDescent="0.2">
      <c r="A149" s="9">
        <f t="shared" si="29"/>
        <v>0.74858993493677528</v>
      </c>
      <c r="B149">
        <f t="shared" si="28"/>
        <v>220.51395886192893</v>
      </c>
      <c r="C149">
        <f t="shared" si="30"/>
        <v>6.8472254267016037</v>
      </c>
      <c r="D149">
        <f t="shared" si="31"/>
        <v>6140.9506644896846</v>
      </c>
      <c r="E149" t="b">
        <f t="shared" si="32"/>
        <v>1</v>
      </c>
      <c r="F149" t="b">
        <f t="shared" si="33"/>
        <v>0</v>
      </c>
      <c r="G149" t="b">
        <f t="shared" si="34"/>
        <v>1</v>
      </c>
      <c r="H149" s="5">
        <f t="shared" si="35"/>
        <v>27.848353438408573</v>
      </c>
      <c r="I149" s="1"/>
      <c r="M149" s="6"/>
    </row>
    <row r="150" spans="1:13" x14ac:dyDescent="0.2">
      <c r="A150" s="9">
        <f t="shared" si="29"/>
        <v>0.75472591801002753</v>
      </c>
      <c r="B150">
        <f t="shared" si="28"/>
        <v>221.96633168893032</v>
      </c>
      <c r="C150">
        <f t="shared" si="30"/>
        <v>6.8923233615508046</v>
      </c>
      <c r="D150">
        <f t="shared" si="31"/>
        <v>6222.1094391832603</v>
      </c>
      <c r="E150" t="b">
        <f t="shared" si="32"/>
        <v>1</v>
      </c>
      <c r="F150" t="b">
        <f t="shared" si="33"/>
        <v>0</v>
      </c>
      <c r="G150" t="b">
        <f t="shared" si="34"/>
        <v>1</v>
      </c>
      <c r="H150" s="5">
        <f t="shared" si="35"/>
        <v>28.031771268370079</v>
      </c>
      <c r="I150" s="1"/>
      <c r="M150" s="6"/>
    </row>
    <row r="151" spans="1:13" x14ac:dyDescent="0.2">
      <c r="A151" s="9">
        <f t="shared" si="29"/>
        <v>0.76086190108327978</v>
      </c>
      <c r="B151">
        <f t="shared" si="28"/>
        <v>223.41034744577678</v>
      </c>
      <c r="C151">
        <f t="shared" si="30"/>
        <v>6.9371617992527348</v>
      </c>
      <c r="D151">
        <f t="shared" si="31"/>
        <v>6303.3294122118832</v>
      </c>
      <c r="E151" t="b">
        <f t="shared" si="32"/>
        <v>1</v>
      </c>
      <c r="F151" t="b">
        <f t="shared" si="33"/>
        <v>0</v>
      </c>
      <c r="G151" t="b">
        <f t="shared" si="34"/>
        <v>1</v>
      </c>
      <c r="H151" s="5">
        <f t="shared" si="35"/>
        <v>28.214133697373818</v>
      </c>
      <c r="I151" s="1"/>
      <c r="M151" s="6"/>
    </row>
    <row r="152" spans="1:13" x14ac:dyDescent="0.2">
      <c r="A152" s="9">
        <f t="shared" si="29"/>
        <v>0.76699788415653203</v>
      </c>
      <c r="B152">
        <f t="shared" si="28"/>
        <v>224.84595176502935</v>
      </c>
      <c r="C152">
        <f t="shared" si="30"/>
        <v>6.9817390516325899</v>
      </c>
      <c r="D152">
        <f t="shared" si="31"/>
        <v>6384.5983519074689</v>
      </c>
      <c r="E152" t="b">
        <f t="shared" si="32"/>
        <v>1</v>
      </c>
      <c r="F152" t="b">
        <f t="shared" si="33"/>
        <v>0</v>
      </c>
      <c r="G152" t="b">
        <f t="shared" si="34"/>
        <v>1</v>
      </c>
      <c r="H152" s="5">
        <f t="shared" si="35"/>
        <v>28.395433859443298</v>
      </c>
      <c r="I152" s="1"/>
      <c r="M152" s="6"/>
    </row>
    <row r="153" spans="1:13" x14ac:dyDescent="0.2">
      <c r="A153" s="9">
        <f t="shared" si="29"/>
        <v>0.77313386722978428</v>
      </c>
      <c r="B153">
        <f t="shared" si="28"/>
        <v>226.27309059594123</v>
      </c>
      <c r="C153">
        <f t="shared" si="30"/>
        <v>7.0260534403492301</v>
      </c>
      <c r="D153">
        <f t="shared" si="31"/>
        <v>6465.9040192275979</v>
      </c>
      <c r="E153" t="b">
        <f t="shared" si="32"/>
        <v>1</v>
      </c>
      <c r="F153" t="b">
        <f t="shared" si="33"/>
        <v>0</v>
      </c>
      <c r="G153" t="b">
        <f t="shared" si="34"/>
        <v>1</v>
      </c>
      <c r="H153" s="5">
        <f t="shared" si="35"/>
        <v>28.575664928596595</v>
      </c>
      <c r="I153" s="1"/>
      <c r="M153" s="6"/>
    </row>
    <row r="154" spans="1:13" x14ac:dyDescent="0.2">
      <c r="A154" s="9">
        <f t="shared" si="29"/>
        <v>0.77926985030303653</v>
      </c>
      <c r="B154">
        <f t="shared" si="28"/>
        <v>227.69171020649253</v>
      </c>
      <c r="C154">
        <f t="shared" si="30"/>
        <v>7.0701032969583819</v>
      </c>
      <c r="D154">
        <f t="shared" si="31"/>
        <v>6547.2341695986825</v>
      </c>
      <c r="E154" t="b">
        <f t="shared" si="32"/>
        <v>1</v>
      </c>
      <c r="F154" t="b">
        <f t="shared" si="33"/>
        <v>0</v>
      </c>
      <c r="G154" t="b">
        <f t="shared" si="34"/>
        <v>1</v>
      </c>
      <c r="H154" s="5">
        <f t="shared" si="35"/>
        <v>28.754820119103268</v>
      </c>
      <c r="I154" s="1"/>
      <c r="M154" s="6"/>
    </row>
    <row r="155" spans="1:13" x14ac:dyDescent="0.2">
      <c r="A155" s="9">
        <f t="shared" si="29"/>
        <v>0.78540583337628878</v>
      </c>
      <c r="B155">
        <f t="shared" ref="B155:B218" si="36">$B$10*SIN(A155)</f>
        <v>229.10175718541353</v>
      </c>
      <c r="C155">
        <f t="shared" si="30"/>
        <v>7.1138869629754486</v>
      </c>
      <c r="D155">
        <f t="shared" si="31"/>
        <v>6628.576554760014</v>
      </c>
      <c r="E155" t="b">
        <f t="shared" si="32"/>
        <v>1</v>
      </c>
      <c r="F155" t="b">
        <f t="shared" si="33"/>
        <v>0</v>
      </c>
      <c r="G155" t="b">
        <f t="shared" si="34"/>
        <v>1</v>
      </c>
      <c r="H155" s="5">
        <f t="shared" si="35"/>
        <v>28.932892685739919</v>
      </c>
      <c r="I155" s="1"/>
      <c r="M155" s="6"/>
    </row>
    <row r="156" spans="1:13" x14ac:dyDescent="0.2">
      <c r="A156" s="9">
        <f t="shared" ref="A156:A219" si="37">+A155+$B$25</f>
        <v>0.79154181644954102</v>
      </c>
      <c r="B156">
        <f t="shared" si="36"/>
        <v>230.50317844419564</v>
      </c>
      <c r="C156">
        <f t="shared" ref="C156:C219" si="38">1.414*(SIN(A156)*$B$9/$B$8)</f>
        <v>7.1574027899379553</v>
      </c>
      <c r="D156">
        <f t="shared" ref="D156:D219" si="39">B156*H156</f>
        <v>6709.918924608337</v>
      </c>
      <c r="E156" t="b">
        <f t="shared" ref="E156:E219" si="40">AND((A156&gt;$A$17),A156&lt;($B$17))</f>
        <v>1</v>
      </c>
      <c r="F156" t="b">
        <f t="shared" ref="F156:F219" si="41">AND((A156&gt;($A$17+3.1416)),A156&lt;($B$17+3.1416))</f>
        <v>0</v>
      </c>
      <c r="G156" t="b">
        <f t="shared" ref="G156:G219" si="42">OR(E156=TRUE,F156=TRUE)</f>
        <v>1</v>
      </c>
      <c r="H156" s="5">
        <f t="shared" ref="H156:H219" si="43">IF(+G156=TRUE,C156,0)+(SIN(A156)*1.4142*$B$9/$B$7)</f>
        <v>29.109875924044122</v>
      </c>
      <c r="I156" s="1"/>
      <c r="M156" s="6"/>
    </row>
    <row r="157" spans="1:13" x14ac:dyDescent="0.2">
      <c r="A157" s="9">
        <f t="shared" si="37"/>
        <v>0.79767779952279327</v>
      </c>
      <c r="B157">
        <f t="shared" si="36"/>
        <v>231.89592121908993</v>
      </c>
      <c r="C157">
        <f t="shared" si="38"/>
        <v>7.2006491394676102</v>
      </c>
      <c r="D157">
        <f t="shared" si="39"/>
        <v>6791.2490290426895</v>
      </c>
      <c r="E157" t="b">
        <f t="shared" si="40"/>
        <v>1</v>
      </c>
      <c r="F157" t="b">
        <f t="shared" si="41"/>
        <v>0</v>
      </c>
      <c r="G157" t="b">
        <f t="shared" si="42"/>
        <v>1</v>
      </c>
      <c r="H157" s="5">
        <f t="shared" si="43"/>
        <v>29.285763170566824</v>
      </c>
      <c r="I157" s="1"/>
      <c r="M157" s="6"/>
    </row>
    <row r="158" spans="1:13" x14ac:dyDescent="0.2">
      <c r="A158" s="9">
        <f t="shared" si="37"/>
        <v>0.80381378259604552</v>
      </c>
      <c r="B158">
        <f t="shared" si="36"/>
        <v>233.27993307309401</v>
      </c>
      <c r="C158">
        <f t="shared" si="38"/>
        <v>7.2436243833319995</v>
      </c>
      <c r="D158">
        <f t="shared" si="39"/>
        <v>6872.5546198092879</v>
      </c>
      <c r="E158" t="b">
        <f t="shared" si="40"/>
        <v>1</v>
      </c>
      <c r="F158" t="b">
        <f t="shared" si="41"/>
        <v>0</v>
      </c>
      <c r="G158" t="b">
        <f t="shared" si="42"/>
        <v>1</v>
      </c>
      <c r="H158" s="5">
        <f t="shared" si="43"/>
        <v>29.460547803123291</v>
      </c>
      <c r="I158" s="1"/>
      <c r="M158" s="6"/>
    </row>
    <row r="159" spans="1:13" x14ac:dyDescent="0.2">
      <c r="A159" s="9">
        <f t="shared" si="37"/>
        <v>0.80994976566929777</v>
      </c>
      <c r="B159">
        <f t="shared" si="36"/>
        <v>234.65516189792609</v>
      </c>
      <c r="C159">
        <f t="shared" si="38"/>
        <v>7.2863269035058762</v>
      </c>
      <c r="D159">
        <f t="shared" si="39"/>
        <v>6953.823452346076</v>
      </c>
      <c r="E159" t="b">
        <f t="shared" si="40"/>
        <v>1</v>
      </c>
      <c r="F159" t="b">
        <f t="shared" si="41"/>
        <v>0</v>
      </c>
      <c r="G159" t="b">
        <f t="shared" si="42"/>
        <v>1</v>
      </c>
      <c r="H159" s="5">
        <f t="shared" si="43"/>
        <v>29.634223241042346</v>
      </c>
      <c r="I159" s="1"/>
      <c r="M159" s="6"/>
    </row>
    <row r="160" spans="1:13" x14ac:dyDescent="0.2">
      <c r="A160" s="9">
        <f t="shared" si="37"/>
        <v>0.81608574874255002</v>
      </c>
      <c r="B160">
        <f t="shared" si="36"/>
        <v>236.02155591598688</v>
      </c>
      <c r="C160">
        <f t="shared" si="38"/>
        <v>7.3287550922320923</v>
      </c>
      <c r="D160">
        <f t="shared" si="39"/>
        <v>7035.043287626765</v>
      </c>
      <c r="E160" t="b">
        <f t="shared" si="40"/>
        <v>1</v>
      </c>
      <c r="F160" t="b">
        <f t="shared" si="41"/>
        <v>0</v>
      </c>
      <c r="G160" t="b">
        <f t="shared" si="42"/>
        <v>1</v>
      </c>
      <c r="H160" s="5">
        <f t="shared" si="43"/>
        <v>29.806782945414213</v>
      </c>
      <c r="I160" s="1"/>
      <c r="M160" s="6"/>
    </row>
    <row r="161" spans="1:13" x14ac:dyDescent="0.2">
      <c r="A161" s="9">
        <f t="shared" si="37"/>
        <v>0.82222173181580227</v>
      </c>
      <c r="B161">
        <f t="shared" si="36"/>
        <v>237.37906368230918</v>
      </c>
      <c r="C161">
        <f t="shared" si="38"/>
        <v>7.3709073520821224</v>
      </c>
      <c r="D161">
        <f t="shared" si="39"/>
        <v>7116.201894004018</v>
      </c>
      <c r="E161" t="b">
        <f t="shared" si="40"/>
        <v>1</v>
      </c>
      <c r="F161" t="b">
        <f t="shared" si="41"/>
        <v>0</v>
      </c>
      <c r="G161" t="b">
        <f t="shared" si="42"/>
        <v>1</v>
      </c>
      <c r="H161" s="5">
        <f t="shared" si="43"/>
        <v>29.978220419336658</v>
      </c>
      <c r="I161" s="1"/>
      <c r="M161" s="6"/>
    </row>
    <row r="162" spans="1:13" x14ac:dyDescent="0.2">
      <c r="A162" s="9">
        <f t="shared" si="37"/>
        <v>0.82835771488905452</v>
      </c>
      <c r="B162">
        <f t="shared" si="36"/>
        <v>238.72763408649453</v>
      </c>
      <c r="C162">
        <f t="shared" si="38"/>
        <v>7.4127820960162101</v>
      </c>
      <c r="D162">
        <f t="shared" si="39"/>
        <v>7197.2870490515234</v>
      </c>
      <c r="E162" t="b">
        <f t="shared" si="40"/>
        <v>1</v>
      </c>
      <c r="F162" t="b">
        <f t="shared" si="41"/>
        <v>0</v>
      </c>
      <c r="G162" t="b">
        <f t="shared" si="42"/>
        <v>1</v>
      </c>
      <c r="H162" s="5">
        <f t="shared" si="43"/>
        <v>30.148529208159623</v>
      </c>
      <c r="I162" s="1"/>
      <c r="M162" s="6"/>
    </row>
    <row r="163" spans="1:13" x14ac:dyDescent="0.2">
      <c r="A163" s="9">
        <f t="shared" si="37"/>
        <v>0.83449369796230677</v>
      </c>
      <c r="B163">
        <f t="shared" si="36"/>
        <v>240.06721635463785</v>
      </c>
      <c r="C163">
        <f t="shared" si="38"/>
        <v>7.4543777474431243</v>
      </c>
      <c r="D163">
        <f t="shared" si="39"/>
        <v>7278.2865414046883</v>
      </c>
      <c r="E163" t="b">
        <f t="shared" si="40"/>
        <v>1</v>
      </c>
      <c r="F163" t="b">
        <f t="shared" si="41"/>
        <v>0</v>
      </c>
      <c r="G163" t="b">
        <f t="shared" si="42"/>
        <v>1</v>
      </c>
      <c r="H163" s="5">
        <f t="shared" si="43"/>
        <v>30.317702899728229</v>
      </c>
      <c r="I163" s="1"/>
      <c r="M163" s="6"/>
    </row>
    <row r="164" spans="1:13" x14ac:dyDescent="0.2">
      <c r="A164" s="9">
        <f t="shared" si="37"/>
        <v>0.84062968103555902</v>
      </c>
      <c r="B164">
        <f t="shared" si="36"/>
        <v>241.39776005123875</v>
      </c>
      <c r="C164">
        <f t="shared" si="38"/>
        <v>7.4956927402795079</v>
      </c>
      <c r="D164">
        <f t="shared" si="39"/>
        <v>7359.1881725996536</v>
      </c>
      <c r="E164" t="b">
        <f t="shared" si="40"/>
        <v>1</v>
      </c>
      <c r="F164" t="b">
        <f t="shared" si="41"/>
        <v>0</v>
      </c>
      <c r="G164" t="b">
        <f t="shared" si="42"/>
        <v>1</v>
      </c>
      <c r="H164" s="5">
        <f t="shared" si="43"/>
        <v>30.485735124624199</v>
      </c>
      <c r="I164" s="1"/>
      <c r="M164" s="6"/>
    </row>
    <row r="165" spans="1:13" x14ac:dyDescent="0.2">
      <c r="A165" s="9">
        <f t="shared" si="37"/>
        <v>0.84676566410881127</v>
      </c>
      <c r="B165">
        <f t="shared" si="36"/>
        <v>242.71921508110071</v>
      </c>
      <c r="C165">
        <f t="shared" si="38"/>
        <v>7.5367255190088533</v>
      </c>
      <c r="D165">
        <f t="shared" si="39"/>
        <v>7439.9797589103846</v>
      </c>
      <c r="E165" t="b">
        <f t="shared" si="40"/>
        <v>1</v>
      </c>
      <c r="F165" t="b">
        <f t="shared" si="41"/>
        <v>0</v>
      </c>
      <c r="G165" t="b">
        <f t="shared" si="42"/>
        <v>1</v>
      </c>
      <c r="H165" s="5">
        <f t="shared" si="43"/>
        <v>30.652619556405682</v>
      </c>
      <c r="I165" s="1"/>
      <c r="M165" s="6"/>
    </row>
    <row r="166" spans="1:13" x14ac:dyDescent="0.2">
      <c r="A166" s="9">
        <f t="shared" si="37"/>
        <v>0.85290164718206352</v>
      </c>
      <c r="B166">
        <f t="shared" si="36"/>
        <v>244.03153169121697</v>
      </c>
      <c r="C166">
        <f t="shared" si="38"/>
        <v>7.5774745387400584</v>
      </c>
      <c r="D166">
        <f t="shared" si="39"/>
        <v>7520.6491331835205</v>
      </c>
      <c r="E166" t="b">
        <f t="shared" si="40"/>
        <v>1</v>
      </c>
      <c r="F166" t="b">
        <f t="shared" si="41"/>
        <v>0</v>
      </c>
      <c r="G166" t="b">
        <f t="shared" si="42"/>
        <v>1</v>
      </c>
      <c r="H166" s="5">
        <f t="shared" si="43"/>
        <v>30.818349911845424</v>
      </c>
      <c r="I166" s="1"/>
      <c r="M166" s="6"/>
    </row>
    <row r="167" spans="1:13" x14ac:dyDescent="0.2">
      <c r="A167" s="9">
        <f t="shared" si="37"/>
        <v>0.85903763025531577</v>
      </c>
      <c r="B167">
        <f t="shared" si="36"/>
        <v>245.33466047264389</v>
      </c>
      <c r="C167">
        <f t="shared" si="38"/>
        <v>7.6179382652655976</v>
      </c>
      <c r="D167">
        <f t="shared" si="39"/>
        <v>7601.1841466707438</v>
      </c>
      <c r="E167" t="b">
        <f t="shared" si="40"/>
        <v>1</v>
      </c>
      <c r="F167" t="b">
        <f t="shared" si="41"/>
        <v>0</v>
      </c>
      <c r="G167" t="b">
        <f t="shared" si="42"/>
        <v>1</v>
      </c>
      <c r="H167" s="5">
        <f t="shared" si="43"/>
        <v>30.982919951167339</v>
      </c>
      <c r="I167" s="1"/>
      <c r="M167" s="6"/>
    </row>
    <row r="168" spans="1:13" x14ac:dyDescent="0.2">
      <c r="A168" s="9">
        <f t="shared" si="37"/>
        <v>0.86517361332856801</v>
      </c>
      <c r="B168">
        <f t="shared" si="36"/>
        <v>246.62855236236115</v>
      </c>
      <c r="C168">
        <f t="shared" si="38"/>
        <v>7.658115175119284</v>
      </c>
      <c r="D168">
        <f t="shared" si="39"/>
        <v>7681.5726708583779</v>
      </c>
      <c r="E168" t="b">
        <f t="shared" si="40"/>
        <v>1</v>
      </c>
      <c r="F168" t="b">
        <f t="shared" si="41"/>
        <v>0</v>
      </c>
      <c r="G168" t="b">
        <f t="shared" si="42"/>
        <v>1</v>
      </c>
      <c r="H168" s="5">
        <f t="shared" si="43"/>
        <v>31.146323478281463</v>
      </c>
      <c r="I168" s="1"/>
      <c r="M168" s="6"/>
    </row>
    <row r="169" spans="1:13" x14ac:dyDescent="0.2">
      <c r="A169" s="9">
        <f t="shared" si="37"/>
        <v>0.87130959640182026</v>
      </c>
      <c r="B169">
        <f t="shared" si="36"/>
        <v>247.91315864511893</v>
      </c>
      <c r="C169">
        <f t="shared" si="38"/>
        <v>7.6980037556336214</v>
      </c>
      <c r="D169">
        <f t="shared" si="39"/>
        <v>7761.8025992939183</v>
      </c>
      <c r="E169" t="b">
        <f t="shared" si="40"/>
        <v>1</v>
      </c>
      <c r="F169" t="b">
        <f t="shared" si="41"/>
        <v>0</v>
      </c>
      <c r="G169" t="b">
        <f t="shared" si="42"/>
        <v>1</v>
      </c>
      <c r="H169" s="5">
        <f t="shared" si="43"/>
        <v>31.308554341017178</v>
      </c>
      <c r="I169" s="1"/>
      <c r="M169" s="6"/>
    </row>
    <row r="170" spans="1:13" x14ac:dyDescent="0.2">
      <c r="A170" s="9">
        <f t="shared" si="37"/>
        <v>0.87744557947507251</v>
      </c>
      <c r="B170">
        <f t="shared" si="36"/>
        <v>249.18843095527211</v>
      </c>
      <c r="C170">
        <f t="shared" si="38"/>
        <v>7.7376025049967714</v>
      </c>
      <c r="D170">
        <f t="shared" si="39"/>
        <v>7841.8618494092698</v>
      </c>
      <c r="E170" t="b">
        <f t="shared" si="40"/>
        <v>1</v>
      </c>
      <c r="F170" t="b">
        <f t="shared" si="41"/>
        <v>0</v>
      </c>
      <c r="G170" t="b">
        <f t="shared" si="42"/>
        <v>1</v>
      </c>
      <c r="H170" s="5">
        <f t="shared" si="43"/>
        <v>31.469606431354908</v>
      </c>
      <c r="I170" s="1"/>
      <c r="M170" s="6"/>
    </row>
    <row r="171" spans="1:13" x14ac:dyDescent="0.2">
      <c r="A171" s="9">
        <f t="shared" si="37"/>
        <v>0.88358156254832476</v>
      </c>
      <c r="B171">
        <f t="shared" si="36"/>
        <v>250.45432127860124</v>
      </c>
      <c r="C171">
        <f t="shared" si="38"/>
        <v>7.7769099323090805</v>
      </c>
      <c r="D171">
        <f t="shared" si="39"/>
        <v>7921.7383643403637</v>
      </c>
      <c r="E171" t="b">
        <f t="shared" si="40"/>
        <v>1</v>
      </c>
      <c r="F171" t="b">
        <f t="shared" si="41"/>
        <v>0</v>
      </c>
      <c r="G171" t="b">
        <f t="shared" si="42"/>
        <v>1</v>
      </c>
      <c r="H171" s="5">
        <f t="shared" si="43"/>
        <v>31.629473685656048</v>
      </c>
      <c r="I171" s="1"/>
      <c r="M171" s="6"/>
    </row>
    <row r="172" spans="1:13" x14ac:dyDescent="0.2">
      <c r="A172" s="9">
        <f t="shared" si="37"/>
        <v>0.88971754562157701</v>
      </c>
      <c r="B172">
        <f t="shared" si="36"/>
        <v>251.71078195412025</v>
      </c>
      <c r="C172">
        <f t="shared" si="38"/>
        <v>7.8159245576392218</v>
      </c>
      <c r="D172">
        <f t="shared" si="39"/>
        <v>8001.4201147429148</v>
      </c>
      <c r="E172" t="b">
        <f t="shared" si="40"/>
        <v>1</v>
      </c>
      <c r="F172" t="b">
        <f t="shared" si="41"/>
        <v>0</v>
      </c>
      <c r="G172" t="b">
        <f t="shared" si="42"/>
        <v>1</v>
      </c>
      <c r="H172" s="5">
        <f t="shared" si="43"/>
        <v>31.788150084891267</v>
      </c>
      <c r="I172" s="1"/>
      <c r="M172" s="6"/>
    </row>
    <row r="173" spans="1:13" x14ac:dyDescent="0.2">
      <c r="A173" s="9">
        <f t="shared" si="37"/>
        <v>0.89585352869482926</v>
      </c>
      <c r="B173">
        <f t="shared" si="36"/>
        <v>252.95776567587092</v>
      </c>
      <c r="C173">
        <f t="shared" si="38"/>
        <v>7.8546449120799133</v>
      </c>
      <c r="D173">
        <f t="shared" si="39"/>
        <v>8080.8951006040361</v>
      </c>
      <c r="E173" t="b">
        <f t="shared" si="40"/>
        <v>1</v>
      </c>
      <c r="F173" t="b">
        <f t="shared" si="41"/>
        <v>0</v>
      </c>
      <c r="G173" t="b">
        <f t="shared" si="42"/>
        <v>1</v>
      </c>
      <c r="H173" s="5">
        <f t="shared" si="43"/>
        <v>31.945629654867144</v>
      </c>
      <c r="I173" s="1"/>
      <c r="M173" s="6"/>
    </row>
    <row r="174" spans="1:13" x14ac:dyDescent="0.2">
      <c r="A174" s="9">
        <f t="shared" si="37"/>
        <v>0.90198951176808151</v>
      </c>
      <c r="B174">
        <f t="shared" si="36"/>
        <v>254.19522549470398</v>
      </c>
      <c r="C174">
        <f t="shared" si="38"/>
        <v>7.8930695378032256</v>
      </c>
      <c r="D174">
        <f t="shared" si="39"/>
        <v>8160.1513530494249</v>
      </c>
      <c r="E174" t="b">
        <f t="shared" si="40"/>
        <v>1</v>
      </c>
      <c r="F174" t="b">
        <f t="shared" si="41"/>
        <v>0</v>
      </c>
      <c r="G174" t="b">
        <f t="shared" si="42"/>
        <v>1</v>
      </c>
      <c r="H174" s="5">
        <f t="shared" si="43"/>
        <v>32.101906466451069</v>
      </c>
      <c r="I174" s="1"/>
      <c r="M174" s="6"/>
    </row>
    <row r="175" spans="1:13" x14ac:dyDescent="0.2">
      <c r="A175" s="9">
        <f t="shared" si="37"/>
        <v>0.90812549484133376</v>
      </c>
      <c r="B175">
        <f t="shared" si="36"/>
        <v>255.42311482004666</v>
      </c>
      <c r="C175">
        <f t="shared" si="38"/>
        <v>7.9311969881154578</v>
      </c>
      <c r="D175">
        <f t="shared" si="39"/>
        <v>8239.1769361458737</v>
      </c>
      <c r="E175" t="b">
        <f t="shared" si="40"/>
        <v>1</v>
      </c>
      <c r="F175" t="b">
        <f t="shared" si="41"/>
        <v>0</v>
      </c>
      <c r="G175" t="b">
        <f t="shared" si="42"/>
        <v>1</v>
      </c>
      <c r="H175" s="5">
        <f t="shared" si="43"/>
        <v>32.256974635794506</v>
      </c>
      <c r="I175" s="1"/>
      <c r="M175" s="6"/>
    </row>
    <row r="176" spans="1:13" x14ac:dyDescent="0.2">
      <c r="A176" s="9">
        <f t="shared" si="37"/>
        <v>0.91426147791458601</v>
      </c>
      <c r="B176">
        <f t="shared" si="36"/>
        <v>256.64138742165699</v>
      </c>
      <c r="C176">
        <f t="shared" si="38"/>
        <v>7.969025827511623</v>
      </c>
      <c r="D176">
        <f t="shared" si="39"/>
        <v>8317.9599486988009</v>
      </c>
      <c r="E176" t="b">
        <f t="shared" si="40"/>
        <v>1</v>
      </c>
      <c r="F176" t="b">
        <f t="shared" si="41"/>
        <v>0</v>
      </c>
      <c r="G176" t="b">
        <f t="shared" si="42"/>
        <v>1</v>
      </c>
      <c r="H176" s="5">
        <f t="shared" si="43"/>
        <v>32.41082832455448</v>
      </c>
      <c r="I176" s="1"/>
      <c r="M176" s="6"/>
    </row>
    <row r="177" spans="1:13" x14ac:dyDescent="0.2">
      <c r="A177" s="9">
        <f t="shared" si="37"/>
        <v>0.92039746098783826</v>
      </c>
      <c r="B177">
        <f t="shared" si="36"/>
        <v>257.84999743136416</v>
      </c>
      <c r="C177">
        <f t="shared" si="38"/>
        <v>8.0065546317294771</v>
      </c>
      <c r="D177">
        <f t="shared" si="39"/>
        <v>8396.4885260445772</v>
      </c>
      <c r="E177" t="b">
        <f t="shared" si="40"/>
        <v>1</v>
      </c>
      <c r="F177" t="b">
        <f t="shared" si="41"/>
        <v>0</v>
      </c>
      <c r="G177" t="b">
        <f t="shared" si="42"/>
        <v>1</v>
      </c>
      <c r="H177" s="5">
        <f t="shared" si="43"/>
        <v>32.563461740113446</v>
      </c>
      <c r="I177" s="1"/>
      <c r="M177" s="6"/>
    </row>
    <row r="178" spans="1:13" x14ac:dyDescent="0.2">
      <c r="A178" s="9">
        <f t="shared" si="37"/>
        <v>0.92653344406109051</v>
      </c>
      <c r="B178">
        <f t="shared" si="36"/>
        <v>259.04889934479576</v>
      </c>
      <c r="C178">
        <f t="shared" si="38"/>
        <v>8.0437819878031558</v>
      </c>
      <c r="D178">
        <f t="shared" si="39"/>
        <v>8474.7508418373272</v>
      </c>
      <c r="E178" t="b">
        <f t="shared" si="40"/>
        <v>1</v>
      </c>
      <c r="F178" t="b">
        <f t="shared" si="41"/>
        <v>0</v>
      </c>
      <c r="G178" t="b">
        <f t="shared" si="42"/>
        <v>1</v>
      </c>
      <c r="H178" s="5">
        <f t="shared" si="43"/>
        <v>32.714869135797329</v>
      </c>
      <c r="I178" s="1"/>
      <c r="M178" s="6"/>
    </row>
    <row r="179" spans="1:13" x14ac:dyDescent="0.2">
      <c r="A179" s="9">
        <f t="shared" si="37"/>
        <v>0.93266942713434275</v>
      </c>
      <c r="B179">
        <f t="shared" si="36"/>
        <v>260.2380480230907</v>
      </c>
      <c r="C179">
        <f t="shared" si="38"/>
        <v>8.080706494116372</v>
      </c>
      <c r="D179">
        <f t="shared" si="39"/>
        <v>8552.7351098299641</v>
      </c>
      <c r="E179" t="b">
        <f t="shared" si="40"/>
        <v>1</v>
      </c>
      <c r="F179" t="b">
        <f t="shared" si="41"/>
        <v>0</v>
      </c>
      <c r="G179" t="b">
        <f t="shared" si="42"/>
        <v>1</v>
      </c>
      <c r="H179" s="5">
        <f t="shared" si="43"/>
        <v>32.865044811091913</v>
      </c>
      <c r="I179" s="1"/>
      <c r="M179" s="6"/>
    </row>
    <row r="180" spans="1:13" x14ac:dyDescent="0.2">
      <c r="A180" s="9">
        <f t="shared" si="37"/>
        <v>0.938805410207595</v>
      </c>
      <c r="B180">
        <f t="shared" si="36"/>
        <v>261.41739869459894</v>
      </c>
      <c r="C180">
        <f t="shared" si="38"/>
        <v>8.1173267604551818</v>
      </c>
      <c r="D180">
        <f t="shared" si="39"/>
        <v>8630.4295856492081</v>
      </c>
      <c r="E180" t="b">
        <f t="shared" si="40"/>
        <v>1</v>
      </c>
      <c r="F180" t="b">
        <f t="shared" si="41"/>
        <v>0</v>
      </c>
      <c r="G180" t="b">
        <f t="shared" si="42"/>
        <v>1</v>
      </c>
      <c r="H180" s="5">
        <f t="shared" si="43"/>
        <v>33.013983111857499</v>
      </c>
      <c r="I180" s="1"/>
      <c r="M180" s="6"/>
    </row>
    <row r="181" spans="1:13" x14ac:dyDescent="0.2">
      <c r="A181" s="9">
        <f t="shared" si="37"/>
        <v>0.94494139328084725</v>
      </c>
      <c r="B181">
        <f t="shared" si="36"/>
        <v>262.58690695656702</v>
      </c>
      <c r="C181">
        <f t="shared" si="38"/>
        <v>8.1536414080603219</v>
      </c>
      <c r="D181">
        <f t="shared" si="39"/>
        <v>8707.8225685642446</v>
      </c>
      <c r="E181" t="b">
        <f t="shared" si="40"/>
        <v>1</v>
      </c>
      <c r="F181" t="b">
        <f t="shared" si="41"/>
        <v>0</v>
      </c>
      <c r="G181" t="b">
        <f t="shared" si="42"/>
        <v>1</v>
      </c>
      <c r="H181" s="5">
        <f t="shared" si="43"/>
        <v>33.161678430541684</v>
      </c>
      <c r="I181" s="1"/>
      <c r="M181" s="6"/>
    </row>
    <row r="182" spans="1:13" x14ac:dyDescent="0.2">
      <c r="A182" s="9">
        <f t="shared" si="37"/>
        <v>0.9510773763540995</v>
      </c>
      <c r="B182">
        <f t="shared" si="36"/>
        <v>263.74652877680984</v>
      </c>
      <c r="C182">
        <f t="shared" si="38"/>
        <v>8.1896490696791329</v>
      </c>
      <c r="D182">
        <f t="shared" si="39"/>
        <v>8784.9024032488887</v>
      </c>
      <c r="E182" t="b">
        <f t="shared" si="40"/>
        <v>1</v>
      </c>
      <c r="F182" t="b">
        <f t="shared" si="41"/>
        <v>0</v>
      </c>
      <c r="G182" t="b">
        <f t="shared" si="42"/>
        <v>1</v>
      </c>
      <c r="H182" s="5">
        <f t="shared" si="43"/>
        <v>33.308125206390621</v>
      </c>
      <c r="I182" s="1"/>
      <c r="M182" s="6"/>
    </row>
    <row r="183" spans="1:13" x14ac:dyDescent="0.2">
      <c r="A183" s="9">
        <f t="shared" si="37"/>
        <v>0.95721335942735175</v>
      </c>
      <c r="B183">
        <f t="shared" si="36"/>
        <v>264.89622049536865</v>
      </c>
      <c r="C183">
        <f t="shared" si="38"/>
        <v>8.2253483896170287</v>
      </c>
      <c r="D183">
        <f t="shared" si="39"/>
        <v>8861.6574815368404</v>
      </c>
      <c r="E183" t="b">
        <f t="shared" si="40"/>
        <v>1</v>
      </c>
      <c r="F183" t="b">
        <f t="shared" si="41"/>
        <v>0</v>
      </c>
      <c r="G183" t="b">
        <f t="shared" si="42"/>
        <v>1</v>
      </c>
      <c r="H183" s="5">
        <f t="shared" si="43"/>
        <v>33.453317925658261</v>
      </c>
      <c r="I183" s="1"/>
      <c r="M183" s="6"/>
    </row>
    <row r="184" spans="1:13" x14ac:dyDescent="0.2">
      <c r="A184" s="9">
        <f t="shared" si="37"/>
        <v>0.963349342500604</v>
      </c>
      <c r="B184">
        <f t="shared" si="36"/>
        <v>266.03593882615462</v>
      </c>
      <c r="C184">
        <f t="shared" si="38"/>
        <v>8.2607380237885408</v>
      </c>
      <c r="D184">
        <f t="shared" si="39"/>
        <v>8938.0762441698735</v>
      </c>
      <c r="E184" t="b">
        <f t="shared" si="40"/>
        <v>1</v>
      </c>
      <c r="F184" t="b">
        <f t="shared" si="41"/>
        <v>0</v>
      </c>
      <c r="G184" t="b">
        <f t="shared" si="42"/>
        <v>1</v>
      </c>
      <c r="H184" s="5">
        <f t="shared" si="43"/>
        <v>33.597251121814033</v>
      </c>
      <c r="I184" s="1"/>
      <c r="M184" s="6"/>
    </row>
    <row r="185" spans="1:13" x14ac:dyDescent="0.2">
      <c r="A185" s="9">
        <f t="shared" si="37"/>
        <v>0.96948532557385625</v>
      </c>
      <c r="B185">
        <f t="shared" si="36"/>
        <v>267.16564085857857</v>
      </c>
      <c r="C185">
        <f t="shared" si="38"/>
        <v>8.2958166397679189</v>
      </c>
      <c r="D185">
        <f t="shared" si="39"/>
        <v>9014.1471825386507</v>
      </c>
      <c r="E185" t="b">
        <f t="shared" si="40"/>
        <v>1</v>
      </c>
      <c r="F185" t="b">
        <f t="shared" si="41"/>
        <v>0</v>
      </c>
      <c r="G185" t="b">
        <f t="shared" si="42"/>
        <v>1</v>
      </c>
      <c r="H185" s="5">
        <f t="shared" si="43"/>
        <v>33.739919375748613</v>
      </c>
      <c r="I185" s="1"/>
      <c r="M185" s="6"/>
    </row>
    <row r="186" spans="1:13" x14ac:dyDescent="0.2">
      <c r="A186" s="9">
        <f t="shared" si="37"/>
        <v>0.9756213086471085</v>
      </c>
      <c r="B186">
        <f t="shared" si="36"/>
        <v>268.28528405916694</v>
      </c>
      <c r="C186">
        <f t="shared" si="38"/>
        <v>8.3305829168393046</v>
      </c>
      <c r="D186">
        <f t="shared" si="39"/>
        <v>9089.8588404159163</v>
      </c>
      <c r="E186" t="b">
        <f t="shared" si="40"/>
        <v>1</v>
      </c>
      <c r="F186" t="b">
        <f t="shared" si="41"/>
        <v>0</v>
      </c>
      <c r="G186" t="b">
        <f t="shared" si="42"/>
        <v>1</v>
      </c>
      <c r="H186" s="5">
        <f t="shared" si="43"/>
        <v>33.881317315977952</v>
      </c>
      <c r="I186" s="1"/>
      <c r="M186" s="6"/>
    </row>
    <row r="187" spans="1:13" x14ac:dyDescent="0.2">
      <c r="A187" s="9">
        <f t="shared" si="37"/>
        <v>0.98175729172036075</v>
      </c>
      <c r="B187">
        <f t="shared" si="36"/>
        <v>269.39482627316255</v>
      </c>
      <c r="C187">
        <f t="shared" si="38"/>
        <v>8.3650355460464496</v>
      </c>
      <c r="D187">
        <f t="shared" si="39"/>
        <v>9165.1998156817863</v>
      </c>
      <c r="E187" t="b">
        <f t="shared" si="40"/>
        <v>1</v>
      </c>
      <c r="F187" t="b">
        <f t="shared" si="41"/>
        <v>0</v>
      </c>
      <c r="G187" t="b">
        <f t="shared" si="42"/>
        <v>1</v>
      </c>
      <c r="H187" s="5">
        <f t="shared" si="43"/>
        <v>34.021439618845548</v>
      </c>
      <c r="I187" s="1"/>
      <c r="M187" s="6"/>
    </row>
    <row r="188" spans="1:13" x14ac:dyDescent="0.2">
      <c r="A188" s="9">
        <f t="shared" si="37"/>
        <v>0.987893274793613</v>
      </c>
      <c r="B188">
        <f t="shared" si="36"/>
        <v>270.49422572611235</v>
      </c>
      <c r="C188">
        <f t="shared" si="38"/>
        <v>8.3991732302420026</v>
      </c>
      <c r="D188">
        <f t="shared" si="39"/>
        <v>9240.15876204091</v>
      </c>
      <c r="E188" t="b">
        <f t="shared" si="40"/>
        <v>1</v>
      </c>
      <c r="F188" t="b">
        <f t="shared" si="41"/>
        <v>0</v>
      </c>
      <c r="G188" t="b">
        <f t="shared" si="42"/>
        <v>1</v>
      </c>
      <c r="H188" s="5">
        <f t="shared" si="43"/>
        <v>34.160281008722862</v>
      </c>
      <c r="I188" s="1"/>
      <c r="M188" s="6"/>
    </row>
    <row r="189" spans="1:13" x14ac:dyDescent="0.2">
      <c r="A189" s="9">
        <f t="shared" si="37"/>
        <v>0.99402925786686525</v>
      </c>
      <c r="B189">
        <f t="shared" si="36"/>
        <v>271.58344102543992</v>
      </c>
      <c r="C189">
        <f t="shared" si="38"/>
        <v>8.4329946841363466</v>
      </c>
      <c r="D189">
        <f t="shared" si="39"/>
        <v>9314.7243907312131</v>
      </c>
      <c r="E189" t="b">
        <f t="shared" si="40"/>
        <v>1</v>
      </c>
      <c r="F189" t="b">
        <f t="shared" si="41"/>
        <v>0</v>
      </c>
      <c r="G189" t="b">
        <f t="shared" si="42"/>
        <v>1</v>
      </c>
      <c r="H189" s="5">
        <f t="shared" si="43"/>
        <v>34.297836258207944</v>
      </c>
      <c r="I189" s="1"/>
      <c r="M189" s="6"/>
    </row>
    <row r="190" spans="1:13" x14ac:dyDescent="0.2">
      <c r="A190" s="9">
        <f t="shared" si="37"/>
        <v>1.0001652409401176</v>
      </c>
      <c r="B190">
        <f t="shared" si="36"/>
        <v>272.66243116200377</v>
      </c>
      <c r="C190">
        <f t="shared" si="38"/>
        <v>8.4664986343459852</v>
      </c>
      <c r="D190">
        <f t="shared" si="39"/>
        <v>9388.8854722239521</v>
      </c>
      <c r="E190" t="b">
        <f t="shared" si="40"/>
        <v>1</v>
      </c>
      <c r="F190" t="b">
        <f t="shared" si="41"/>
        <v>0</v>
      </c>
      <c r="G190" t="b">
        <f t="shared" si="42"/>
        <v>1</v>
      </c>
      <c r="H190" s="5">
        <f t="shared" si="43"/>
        <v>34.434100188322233</v>
      </c>
      <c r="I190" s="1"/>
      <c r="M190" s="6"/>
    </row>
    <row r="191" spans="1:13" x14ac:dyDescent="0.2">
      <c r="A191" s="9">
        <f t="shared" si="37"/>
        <v>1.00630122401337</v>
      </c>
      <c r="B191">
        <f t="shared" si="36"/>
        <v>273.73115551164182</v>
      </c>
      <c r="C191">
        <f t="shared" si="38"/>
        <v>8.4996838194414952</v>
      </c>
      <c r="D191">
        <f t="shared" si="39"/>
        <v>9462.6308379149214</v>
      </c>
      <c r="E191" t="b">
        <f t="shared" si="40"/>
        <v>1</v>
      </c>
      <c r="F191" t="b">
        <f t="shared" si="41"/>
        <v>0</v>
      </c>
      <c r="G191" t="b">
        <f t="shared" si="42"/>
        <v>1</v>
      </c>
      <c r="H191" s="5">
        <f t="shared" si="43"/>
        <v>34.5690676687056</v>
      </c>
      <c r="I191" s="1"/>
      <c r="M191" s="6"/>
    </row>
    <row r="192" spans="1:13" x14ac:dyDescent="0.2">
      <c r="A192" s="9">
        <f t="shared" si="37"/>
        <v>1.0124372070866223</v>
      </c>
      <c r="B192">
        <f t="shared" si="36"/>
        <v>274.78957383670036</v>
      </c>
      <c r="C192">
        <f t="shared" si="38"/>
        <v>8.5325489899950089</v>
      </c>
      <c r="D192">
        <f t="shared" si="39"/>
        <v>9535.949381806382</v>
      </c>
      <c r="E192" t="b">
        <f t="shared" si="40"/>
        <v>1</v>
      </c>
      <c r="F192" t="b">
        <f t="shared" si="41"/>
        <v>0</v>
      </c>
      <c r="G192" t="b">
        <f t="shared" si="42"/>
        <v>1</v>
      </c>
      <c r="H192" s="5">
        <f t="shared" si="43"/>
        <v>34.702733617809407</v>
      </c>
      <c r="I192" s="1"/>
      <c r="M192" s="6"/>
    </row>
    <row r="193" spans="1:13" x14ac:dyDescent="0.2">
      <c r="A193" s="9">
        <f t="shared" si="37"/>
        <v>1.0185731901598747</v>
      </c>
      <c r="B193">
        <f t="shared" si="36"/>
        <v>275.83764628754949</v>
      </c>
      <c r="C193">
        <f t="shared" si="38"/>
        <v>8.5650929086272658</v>
      </c>
      <c r="D193">
        <f t="shared" si="39"/>
        <v>9608.8300621796661</v>
      </c>
      <c r="E193" t="b">
        <f t="shared" si="40"/>
        <v>1</v>
      </c>
      <c r="F193" t="b">
        <f t="shared" si="41"/>
        <v>0</v>
      </c>
      <c r="G193" t="b">
        <f t="shared" si="42"/>
        <v>1</v>
      </c>
      <c r="H193" s="5">
        <f t="shared" si="43"/>
        <v>34.835093003087955</v>
      </c>
      <c r="I193" s="1"/>
      <c r="M193" s="6"/>
    </row>
    <row r="194" spans="1:13" x14ac:dyDescent="0.2">
      <c r="A194" s="9">
        <f t="shared" si="37"/>
        <v>1.024709173233127</v>
      </c>
      <c r="B194">
        <f t="shared" si="36"/>
        <v>276.87533340408299</v>
      </c>
      <c r="C194">
        <f t="shared" si="38"/>
        <v>8.5973143500541909</v>
      </c>
      <c r="D194">
        <f t="shared" si="39"/>
        <v>9681.2619032580133</v>
      </c>
      <c r="E194" t="b">
        <f t="shared" si="40"/>
        <v>1</v>
      </c>
      <c r="F194" t="b">
        <f t="shared" si="41"/>
        <v>0</v>
      </c>
      <c r="G194" t="b">
        <f t="shared" si="42"/>
        <v>1</v>
      </c>
      <c r="H194" s="5">
        <f t="shared" si="43"/>
        <v>34.966140841187865</v>
      </c>
      <c r="I194" s="1"/>
      <c r="M194" s="6"/>
    </row>
    <row r="195" spans="1:13" x14ac:dyDescent="0.2">
      <c r="A195" s="9">
        <f t="shared" si="37"/>
        <v>1.0308451563063794</v>
      </c>
      <c r="B195">
        <f t="shared" si="36"/>
        <v>277.90259611720438</v>
      </c>
      <c r="C195">
        <f t="shared" si="38"/>
        <v>8.6292121011330298</v>
      </c>
      <c r="D195">
        <f t="shared" si="39"/>
        <v>9753.2339968595352</v>
      </c>
      <c r="E195" t="b">
        <f t="shared" si="40"/>
        <v>1</v>
      </c>
      <c r="F195" t="b">
        <f t="shared" si="41"/>
        <v>0</v>
      </c>
      <c r="G195" t="b">
        <f t="shared" si="42"/>
        <v>1</v>
      </c>
      <c r="H195" s="5">
        <f t="shared" si="43"/>
        <v>35.09587219813573</v>
      </c>
      <c r="I195" s="1"/>
      <c r="M195" s="6"/>
    </row>
    <row r="196" spans="1:13" x14ac:dyDescent="0.2">
      <c r="A196" s="9">
        <f t="shared" si="37"/>
        <v>1.0369811393796318</v>
      </c>
      <c r="B196">
        <f t="shared" si="36"/>
        <v>278.91939575029772</v>
      </c>
      <c r="C196">
        <f t="shared" si="38"/>
        <v>8.6607849609080283</v>
      </c>
      <c r="D196">
        <f t="shared" si="39"/>
        <v>9824.7355040399761</v>
      </c>
      <c r="E196" t="b">
        <f t="shared" si="40"/>
        <v>1</v>
      </c>
      <c r="F196" t="b">
        <f t="shared" si="41"/>
        <v>0</v>
      </c>
      <c r="G196" t="b">
        <f t="shared" si="42"/>
        <v>1</v>
      </c>
      <c r="H196" s="5">
        <f t="shared" si="43"/>
        <v>35.224282189523883</v>
      </c>
      <c r="I196" s="1"/>
      <c r="M196" s="6"/>
    </row>
    <row r="197" spans="1:13" x14ac:dyDescent="0.2">
      <c r="A197" s="9">
        <f t="shared" si="37"/>
        <v>1.0431171224528841</v>
      </c>
      <c r="B197">
        <f t="shared" si="36"/>
        <v>279.92569402068386</v>
      </c>
      <c r="C197">
        <f t="shared" si="38"/>
        <v>8.6920317406556471</v>
      </c>
      <c r="D197">
        <f t="shared" si="39"/>
        <v>9895.7556567250467</v>
      </c>
      <c r="E197" t="b">
        <f t="shared" si="40"/>
        <v>1</v>
      </c>
      <c r="F197" t="b">
        <f t="shared" si="41"/>
        <v>0</v>
      </c>
      <c r="G197" t="b">
        <f t="shared" si="42"/>
        <v>1</v>
      </c>
      <c r="H197" s="5">
        <f t="shared" si="43"/>
        <v>35.351365980694304</v>
      </c>
      <c r="I197" s="1"/>
      <c r="M197" s="6"/>
    </row>
    <row r="198" spans="1:13" x14ac:dyDescent="0.2">
      <c r="A198" s="9">
        <f t="shared" si="37"/>
        <v>1.0492531055261365</v>
      </c>
      <c r="B198">
        <f t="shared" si="36"/>
        <v>280.92145304106174</v>
      </c>
      <c r="C198">
        <f t="shared" si="38"/>
        <v>8.7229512639293088</v>
      </c>
      <c r="D198">
        <f t="shared" si="39"/>
        <v>9966.2837593320965</v>
      </c>
      <c r="E198" t="b">
        <f t="shared" si="40"/>
        <v>1</v>
      </c>
      <c r="F198" t="b">
        <f t="shared" si="41"/>
        <v>0</v>
      </c>
      <c r="G198" t="b">
        <f t="shared" si="42"/>
        <v>1</v>
      </c>
      <c r="H198" s="5">
        <f t="shared" si="43"/>
        <v>35.477118786920641</v>
      </c>
      <c r="I198" s="1"/>
      <c r="M198" s="6"/>
    </row>
    <row r="199" spans="1:13" x14ac:dyDescent="0.2">
      <c r="A199" s="9">
        <f t="shared" si="37"/>
        <v>1.0553890885993888</v>
      </c>
      <c r="B199">
        <f t="shared" si="36"/>
        <v>281.90663532093475</v>
      </c>
      <c r="C199">
        <f t="shared" si="38"/>
        <v>8.7535423666037033</v>
      </c>
      <c r="D199">
        <f t="shared" si="39"/>
        <v>10036.309190380844</v>
      </c>
      <c r="E199" t="b">
        <f t="shared" si="40"/>
        <v>1</v>
      </c>
      <c r="F199" t="b">
        <f t="shared" si="41"/>
        <v>0</v>
      </c>
      <c r="G199" t="b">
        <f t="shared" si="42"/>
        <v>1</v>
      </c>
      <c r="H199" s="5">
        <f t="shared" si="43"/>
        <v>35.60153587358834</v>
      </c>
      <c r="I199" s="1"/>
      <c r="M199" s="6"/>
    </row>
    <row r="200" spans="1:13" x14ac:dyDescent="0.2">
      <c r="A200" s="9">
        <f t="shared" si="37"/>
        <v>1.0615250716726412</v>
      </c>
      <c r="B200">
        <f t="shared" si="36"/>
        <v>282.88120376802243</v>
      </c>
      <c r="C200">
        <f t="shared" si="38"/>
        <v>8.7838038969186076</v>
      </c>
      <c r="D200">
        <f t="shared" si="39"/>
        <v>10105.821404092974</v>
      </c>
      <c r="E200" t="b">
        <f t="shared" si="40"/>
        <v>1</v>
      </c>
      <c r="F200" t="b">
        <f t="shared" si="41"/>
        <v>0</v>
      </c>
      <c r="G200" t="b">
        <f t="shared" si="42"/>
        <v>1</v>
      </c>
      <c r="H200" s="5">
        <f t="shared" si="43"/>
        <v>35.724612556372897</v>
      </c>
      <c r="I200" s="1"/>
      <c r="M200" s="6"/>
    </row>
    <row r="201" spans="1:13" x14ac:dyDescent="0.2">
      <c r="A201" s="9">
        <f t="shared" si="37"/>
        <v>1.0676610547458936</v>
      </c>
      <c r="B201">
        <f t="shared" si="36"/>
        <v>283.84512168965693</v>
      </c>
      <c r="C201">
        <f t="shared" si="38"/>
        <v>8.8137347155222585</v>
      </c>
      <c r="D201">
        <f t="shared" si="39"/>
        <v>10174.809931980339</v>
      </c>
      <c r="E201" t="b">
        <f t="shared" si="40"/>
        <v>1</v>
      </c>
      <c r="F201" t="b">
        <f t="shared" si="41"/>
        <v>0</v>
      </c>
      <c r="G201" t="b">
        <f t="shared" si="42"/>
        <v>1</v>
      </c>
      <c r="H201" s="5">
        <f t="shared" si="43"/>
        <v>35.846344201416301</v>
      </c>
      <c r="I201" s="1"/>
      <c r="M201" s="6"/>
    </row>
    <row r="202" spans="1:13" x14ac:dyDescent="0.2">
      <c r="A202" s="9">
        <f t="shared" si="37"/>
        <v>1.0737970378191459</v>
      </c>
      <c r="B202">
        <f t="shared" si="36"/>
        <v>284.79835279416449</v>
      </c>
      <c r="C202">
        <f t="shared" si="38"/>
        <v>8.8433336955142394</v>
      </c>
      <c r="D202">
        <f t="shared" si="39"/>
        <v>10243.264384421467</v>
      </c>
      <c r="E202" t="b">
        <f t="shared" si="40"/>
        <v>1</v>
      </c>
      <c r="F202" t="b">
        <f t="shared" si="41"/>
        <v>0</v>
      </c>
      <c r="G202" t="b">
        <f t="shared" si="42"/>
        <v>1</v>
      </c>
      <c r="H202" s="5">
        <f t="shared" si="43"/>
        <v>35.966726225501368</v>
      </c>
      <c r="I202" s="1"/>
      <c r="M202" s="6"/>
    </row>
    <row r="203" spans="1:13" x14ac:dyDescent="0.2">
      <c r="A203" s="9">
        <f t="shared" si="37"/>
        <v>1.0799330208923983</v>
      </c>
      <c r="B203">
        <f t="shared" si="36"/>
        <v>285.74086119223188</v>
      </c>
      <c r="C203">
        <f t="shared" si="38"/>
        <v>8.8725997224879229</v>
      </c>
      <c r="D203">
        <f t="shared" si="39"/>
        <v>10311.17445222628</v>
      </c>
      <c r="E203" t="b">
        <f t="shared" si="40"/>
        <v>1</v>
      </c>
      <c r="F203" t="b">
        <f t="shared" si="41"/>
        <v>0</v>
      </c>
      <c r="G203" t="b">
        <f t="shared" si="42"/>
        <v>1</v>
      </c>
      <c r="H203" s="5">
        <f t="shared" si="43"/>
        <v>36.085754096224434</v>
      </c>
      <c r="I203" s="1"/>
      <c r="M203" s="6"/>
    </row>
    <row r="204" spans="1:13" x14ac:dyDescent="0.2">
      <c r="A204" s="9">
        <f t="shared" si="37"/>
        <v>1.0860690039656506</v>
      </c>
      <c r="B204">
        <f t="shared" si="36"/>
        <v>286.67261139825752</v>
      </c>
      <c r="C204">
        <f t="shared" si="38"/>
        <v>8.9015316945724106</v>
      </c>
      <c r="D204">
        <f t="shared" si="39"/>
        <v>10378.529908188606</v>
      </c>
      <c r="E204" t="b">
        <f t="shared" si="40"/>
        <v>1</v>
      </c>
      <c r="F204" t="b">
        <f t="shared" si="41"/>
        <v>0</v>
      </c>
      <c r="G204" t="b">
        <f t="shared" si="42"/>
        <v>1</v>
      </c>
      <c r="H204" s="5">
        <f t="shared" si="43"/>
        <v>36.203423332165904</v>
      </c>
      <c r="I204" s="1"/>
      <c r="M204" s="6"/>
    </row>
    <row r="205" spans="1:13" x14ac:dyDescent="0.2">
      <c r="A205" s="9">
        <f t="shared" si="37"/>
        <v>1.092204987038903</v>
      </c>
      <c r="B205">
        <f t="shared" si="36"/>
        <v>287.59356833168761</v>
      </c>
      <c r="C205">
        <f t="shared" si="38"/>
        <v>8.9301285224740301</v>
      </c>
      <c r="D205">
        <f t="shared" si="39"/>
        <v>10445.320608626414</v>
      </c>
      <c r="E205" t="b">
        <f t="shared" si="40"/>
        <v>1</v>
      </c>
      <c r="F205" t="b">
        <f t="shared" si="41"/>
        <v>0</v>
      </c>
      <c r="G205" t="b">
        <f t="shared" si="42"/>
        <v>1</v>
      </c>
      <c r="H205" s="5">
        <f t="shared" si="43"/>
        <v>36.319729503059023</v>
      </c>
      <c r="I205" s="1"/>
      <c r="M205" s="6"/>
    </row>
    <row r="206" spans="1:13" x14ac:dyDescent="0.2">
      <c r="A206" s="9">
        <f t="shared" si="37"/>
        <v>1.0983409701121554</v>
      </c>
      <c r="B206">
        <f t="shared" si="36"/>
        <v>288.50369731833689</v>
      </c>
      <c r="C206">
        <f t="shared" si="38"/>
        <v>8.9583891295173483</v>
      </c>
      <c r="D206">
        <f t="shared" si="39"/>
        <v>10511.536494909446</v>
      </c>
      <c r="E206" t="b">
        <f t="shared" si="40"/>
        <v>1</v>
      </c>
      <c r="F206" t="b">
        <f t="shared" si="41"/>
        <v>0</v>
      </c>
      <c r="G206" t="b">
        <f t="shared" si="42"/>
        <v>1</v>
      </c>
      <c r="H206" s="5">
        <f t="shared" si="43"/>
        <v>36.434668229956671</v>
      </c>
      <c r="I206" s="1"/>
      <c r="M206" s="6"/>
    </row>
    <row r="207" spans="1:13" x14ac:dyDescent="0.2">
      <c r="A207" s="9">
        <f t="shared" si="37"/>
        <v>1.1044769531854077</v>
      </c>
      <c r="B207">
        <f t="shared" si="36"/>
        <v>289.40296409169417</v>
      </c>
      <c r="C207">
        <f t="shared" si="38"/>
        <v>8.9863124516856985</v>
      </c>
      <c r="D207">
        <f t="shared" si="39"/>
        <v>10577.167594974017</v>
      </c>
      <c r="E207" t="b">
        <f t="shared" si="40"/>
        <v>1</v>
      </c>
      <c r="F207" t="b">
        <f t="shared" si="41"/>
        <v>0</v>
      </c>
      <c r="G207" t="b">
        <f t="shared" si="42"/>
        <v>1</v>
      </c>
      <c r="H207" s="5">
        <f t="shared" si="43"/>
        <v>36.548235185396223</v>
      </c>
      <c r="I207" s="1"/>
      <c r="M207" s="6"/>
    </row>
    <row r="208" spans="1:13" x14ac:dyDescent="0.2">
      <c r="A208" s="9">
        <f t="shared" si="37"/>
        <v>1.1106129362586601</v>
      </c>
      <c r="B208">
        <f t="shared" si="36"/>
        <v>290.29133479421245</v>
      </c>
      <c r="C208">
        <f t="shared" si="38"/>
        <v>9.0138974376612513</v>
      </c>
      <c r="D208">
        <f t="shared" si="39"/>
        <v>10642.204024824827</v>
      </c>
      <c r="E208" t="b">
        <f t="shared" si="40"/>
        <v>1</v>
      </c>
      <c r="F208" t="b">
        <f t="shared" si="41"/>
        <v>0</v>
      </c>
      <c r="G208" t="b">
        <f t="shared" si="42"/>
        <v>1</v>
      </c>
      <c r="H208" s="5">
        <f t="shared" si="43"/>
        <v>36.660426093562478</v>
      </c>
      <c r="I208" s="1"/>
      <c r="M208" s="6"/>
    </row>
    <row r="209" spans="1:13" x14ac:dyDescent="0.2">
      <c r="A209" s="9">
        <f t="shared" si="37"/>
        <v>1.1167489193319124</v>
      </c>
      <c r="B209">
        <f t="shared" si="36"/>
        <v>291.16877597858365</v>
      </c>
      <c r="C209">
        <f t="shared" si="38"/>
        <v>9.0411430488645905</v>
      </c>
      <c r="D209">
        <f t="shared" si="39"/>
        <v>10706.635990023471</v>
      </c>
      <c r="E209" t="b">
        <f t="shared" si="40"/>
        <v>1</v>
      </c>
      <c r="F209" t="b">
        <f t="shared" si="41"/>
        <v>0</v>
      </c>
      <c r="G209" t="b">
        <f t="shared" si="42"/>
        <v>1</v>
      </c>
      <c r="H209" s="5">
        <f t="shared" si="43"/>
        <v>36.771236730448656</v>
      </c>
      <c r="I209" s="1"/>
      <c r="M209" s="6"/>
    </row>
    <row r="210" spans="1:13" x14ac:dyDescent="0.2">
      <c r="A210" s="9">
        <f t="shared" si="37"/>
        <v>1.1228849024051648</v>
      </c>
      <c r="B210">
        <f t="shared" si="36"/>
        <v>292.03525460899783</v>
      </c>
      <c r="C210">
        <f t="shared" si="38"/>
        <v>9.0680482594938212</v>
      </c>
      <c r="D210">
        <f t="shared" si="39"/>
        <v>10770.453787163475</v>
      </c>
      <c r="E210" t="b">
        <f t="shared" si="40"/>
        <v>1</v>
      </c>
      <c r="F210" t="b">
        <f t="shared" si="41"/>
        <v>0</v>
      </c>
      <c r="G210" t="b">
        <f t="shared" si="42"/>
        <v>1</v>
      </c>
      <c r="H210" s="5">
        <f t="shared" si="43"/>
        <v>36.880662924015439</v>
      </c>
      <c r="I210" s="1"/>
      <c r="M210" s="6"/>
    </row>
    <row r="211" spans="1:13" x14ac:dyDescent="0.2">
      <c r="A211" s="9">
        <f t="shared" si="37"/>
        <v>1.1290208854784172</v>
      </c>
      <c r="B211">
        <f t="shared" si="36"/>
        <v>292.89073806238713</v>
      </c>
      <c r="C211">
        <f t="shared" si="38"/>
        <v>9.0946120565631823</v>
      </c>
      <c r="D211">
        <f t="shared" si="39"/>
        <v>10833.647805331613</v>
      </c>
      <c r="E211" t="b">
        <f t="shared" si="40"/>
        <v>1</v>
      </c>
      <c r="F211" t="b">
        <f t="shared" si="41"/>
        <v>0</v>
      </c>
      <c r="G211" t="b">
        <f t="shared" si="42"/>
        <v>1</v>
      </c>
      <c r="H211" s="5">
        <f t="shared" si="43"/>
        <v>36.988700554348</v>
      </c>
      <c r="I211" s="1"/>
      <c r="M211" s="6"/>
    </row>
    <row r="212" spans="1:13" x14ac:dyDescent="0.2">
      <c r="A212" s="9">
        <f t="shared" si="37"/>
        <v>1.1351568685516695</v>
      </c>
      <c r="B212">
        <f t="shared" si="36"/>
        <v>293.73519412965402</v>
      </c>
      <c r="C212">
        <f t="shared" si="38"/>
        <v>9.1208334399411974</v>
      </c>
      <c r="D212">
        <f t="shared" si="39"/>
        <v>10896.208527555331</v>
      </c>
      <c r="E212" t="b">
        <f t="shared" si="40"/>
        <v>1</v>
      </c>
      <c r="F212" t="b">
        <f t="shared" si="41"/>
        <v>0</v>
      </c>
      <c r="G212" t="b">
        <f t="shared" si="42"/>
        <v>1</v>
      </c>
      <c r="H212" s="5">
        <f t="shared" si="43"/>
        <v>37.0953455538112</v>
      </c>
      <c r="I212" s="1"/>
      <c r="M212" s="6"/>
    </row>
    <row r="213" spans="1:13" x14ac:dyDescent="0.2">
      <c r="A213" s="9">
        <f t="shared" si="37"/>
        <v>1.1412928516249219</v>
      </c>
      <c r="B213">
        <f t="shared" si="36"/>
        <v>294.56859101688377</v>
      </c>
      <c r="C213">
        <f t="shared" si="38"/>
        <v>9.1467114223883161</v>
      </c>
      <c r="D213">
        <f t="shared" si="39"/>
        <v>10958.126532235949</v>
      </c>
      <c r="E213" t="b">
        <f t="shared" si="40"/>
        <v>1</v>
      </c>
      <c r="F213" t="b">
        <f t="shared" si="41"/>
        <v>0</v>
      </c>
      <c r="G213" t="b">
        <f t="shared" si="42"/>
        <v>1</v>
      </c>
      <c r="H213" s="5">
        <f t="shared" si="43"/>
        <v>37.200593907202624</v>
      </c>
      <c r="I213" s="1"/>
      <c r="M213" s="6"/>
    </row>
    <row r="214" spans="1:13" x14ac:dyDescent="0.2">
      <c r="A214" s="9">
        <f t="shared" si="37"/>
        <v>1.1474288346981742</v>
      </c>
      <c r="B214">
        <f t="shared" si="36"/>
        <v>295.39089734654198</v>
      </c>
      <c r="C214">
        <f t="shared" si="38"/>
        <v>9.1722450295940998</v>
      </c>
      <c r="D214">
        <f t="shared" si="39"/>
        <v>11019.392494567612</v>
      </c>
      <c r="E214" t="b">
        <f t="shared" si="40"/>
        <v>1</v>
      </c>
      <c r="F214" t="b">
        <f t="shared" si="41"/>
        <v>0</v>
      </c>
      <c r="G214" t="b">
        <f t="shared" si="42"/>
        <v>1</v>
      </c>
      <c r="H214" s="5">
        <f t="shared" si="43"/>
        <v>37.304441651903907</v>
      </c>
      <c r="I214" s="1"/>
      <c r="M214" s="6"/>
    </row>
    <row r="215" spans="1:13" x14ac:dyDescent="0.2">
      <c r="A215" s="9">
        <f t="shared" si="37"/>
        <v>1.1535648177714266</v>
      </c>
      <c r="B215">
        <f t="shared" si="36"/>
        <v>296.20208215865523</v>
      </c>
      <c r="C215">
        <f t="shared" si="38"/>
        <v>9.1974333002138948</v>
      </c>
      <c r="D215">
        <f t="shared" si="39"/>
        <v>11079.997187941528</v>
      </c>
      <c r="E215" t="b">
        <f t="shared" si="40"/>
        <v>1</v>
      </c>
      <c r="F215" t="b">
        <f t="shared" si="41"/>
        <v>0</v>
      </c>
      <c r="G215" t="b">
        <f t="shared" si="42"/>
        <v>1</v>
      </c>
      <c r="H215" s="5">
        <f t="shared" si="43"/>
        <v>37.406884878029757</v>
      </c>
      <c r="I215" s="1"/>
      <c r="M215" s="6"/>
    </row>
    <row r="216" spans="1:13" x14ac:dyDescent="0.2">
      <c r="A216" s="9">
        <f t="shared" si="37"/>
        <v>1.159700800844679</v>
      </c>
      <c r="B216">
        <f t="shared" si="36"/>
        <v>297.0021149119774</v>
      </c>
      <c r="C216">
        <f t="shared" si="38"/>
        <v>9.2222752859050203</v>
      </c>
      <c r="D216">
        <f t="shared" si="39"/>
        <v>11139.931485335543</v>
      </c>
      <c r="E216" t="b">
        <f t="shared" si="40"/>
        <v>1</v>
      </c>
      <c r="F216" t="b">
        <f t="shared" si="41"/>
        <v>0</v>
      </c>
      <c r="G216" t="b">
        <f t="shared" si="42"/>
        <v>1</v>
      </c>
      <c r="H216" s="5">
        <f t="shared" si="43"/>
        <v>37.507919728575288</v>
      </c>
      <c r="I216" s="1"/>
      <c r="M216" s="6"/>
    </row>
    <row r="217" spans="1:13" x14ac:dyDescent="0.2">
      <c r="A217" s="9">
        <f t="shared" si="37"/>
        <v>1.1658367839179313</v>
      </c>
      <c r="B217">
        <f t="shared" si="36"/>
        <v>297.79096548513922</v>
      </c>
      <c r="C217">
        <f t="shared" si="38"/>
        <v>9.2467700513624926</v>
      </c>
      <c r="D217">
        <f t="shared" si="39"/>
        <v>11199.186360688638</v>
      </c>
      <c r="E217" t="b">
        <f t="shared" si="40"/>
        <v>1</v>
      </c>
      <c r="F217" t="b">
        <f t="shared" si="41"/>
        <v>0</v>
      </c>
      <c r="G217" t="b">
        <f t="shared" si="42"/>
        <v>1</v>
      </c>
      <c r="H217" s="5">
        <f t="shared" si="43"/>
        <v>37.607542399561197</v>
      </c>
      <c r="I217" s="1"/>
      <c r="M217" s="6"/>
    </row>
    <row r="218" spans="1:13" x14ac:dyDescent="0.2">
      <c r="A218" s="9">
        <f t="shared" si="37"/>
        <v>1.1719727669911837</v>
      </c>
      <c r="B218">
        <f t="shared" si="36"/>
        <v>298.56860417778239</v>
      </c>
      <c r="C218">
        <f t="shared" si="38"/>
        <v>9.270916674354222</v>
      </c>
      <c r="D218">
        <f t="shared" si="39"/>
        <v>11257.752890260252</v>
      </c>
      <c r="E218" t="b">
        <f t="shared" si="40"/>
        <v>1</v>
      </c>
      <c r="F218" t="b">
        <f t="shared" si="41"/>
        <v>0</v>
      </c>
      <c r="G218" t="b">
        <f t="shared" si="42"/>
        <v>1</v>
      </c>
      <c r="H218" s="5">
        <f t="shared" si="43"/>
        <v>37.705749140176955</v>
      </c>
      <c r="I218" s="1"/>
      <c r="M218" s="6"/>
    </row>
    <row r="219" spans="1:13" x14ac:dyDescent="0.2">
      <c r="A219" s="9">
        <f t="shared" si="37"/>
        <v>1.178108750064436</v>
      </c>
      <c r="B219">
        <f t="shared" ref="B219:B282" si="44">$B$10*SIN(A219)</f>
        <v>299.33500171167776</v>
      </c>
      <c r="C219">
        <f t="shared" si="38"/>
        <v>9.2947142457557508</v>
      </c>
      <c r="D219">
        <f t="shared" si="39"/>
        <v>11315.622253974194</v>
      </c>
      <c r="E219" t="b">
        <f t="shared" si="40"/>
        <v>1</v>
      </c>
      <c r="F219" t="b">
        <f t="shared" si="41"/>
        <v>0</v>
      </c>
      <c r="G219" t="b">
        <f t="shared" si="42"/>
        <v>1</v>
      </c>
      <c r="H219" s="5">
        <f t="shared" si="43"/>
        <v>37.802536252922089</v>
      </c>
      <c r="I219" s="1"/>
      <c r="M219" s="6"/>
    </row>
    <row r="220" spans="1:13" x14ac:dyDescent="0.2">
      <c r="A220" s="9">
        <f t="shared" ref="A220:A283" si="45">+A219+$B$25</f>
        <v>1.1842447331376884</v>
      </c>
      <c r="B220">
        <f t="shared" si="44"/>
        <v>300.09012923182786</v>
      </c>
      <c r="C220">
        <f t="shared" ref="C220:C283" si="46">1.414*(SIN(A220)*$B$9/$B$8)</f>
        <v>9.3181618695844595</v>
      </c>
      <c r="D220">
        <f t="shared" ref="D220:D283" si="47">B220*H220</f>
        <v>11372.785736746931</v>
      </c>
      <c r="E220" t="b">
        <f t="shared" ref="E220:E283" si="48">AND((A220&gt;$A$17),A220&lt;($B$17))</f>
        <v>1</v>
      </c>
      <c r="F220" t="b">
        <f t="shared" ref="F220:F283" si="49">AND((A220&gt;($A$17+3.1416)),A220&lt;($B$17+3.1416))</f>
        <v>0</v>
      </c>
      <c r="G220" t="b">
        <f t="shared" ref="G220:G283" si="50">OR(E220=TRUE,F220=TRUE)</f>
        <v>1</v>
      </c>
      <c r="H220" s="5">
        <f t="shared" ref="H220:H283" si="51">IF(+G220=TRUE,C220,0)+(SIN(A220)*1.4142*$B$9/$B$7)</f>
        <v>37.897900093745314</v>
      </c>
      <c r="I220" s="1"/>
      <c r="M220" s="6"/>
    </row>
    <row r="221" spans="1:13" x14ac:dyDescent="0.2">
      <c r="A221" s="9">
        <f t="shared" si="45"/>
        <v>1.1903807162109408</v>
      </c>
      <c r="B221">
        <f t="shared" si="44"/>
        <v>300.83395830755302</v>
      </c>
      <c r="C221">
        <f t="shared" si="46"/>
        <v>9.3412586630333223</v>
      </c>
      <c r="D221">
        <f t="shared" si="47"/>
        <v>11429.23472980009</v>
      </c>
      <c r="E221" t="b">
        <f t="shared" si="48"/>
        <v>1</v>
      </c>
      <c r="F221" t="b">
        <f t="shared" si="49"/>
        <v>0</v>
      </c>
      <c r="G221" t="b">
        <f t="shared" si="50"/>
        <v>1</v>
      </c>
      <c r="H221" s="5">
        <f t="shared" si="51"/>
        <v>37.991837072181809</v>
      </c>
      <c r="I221" s="1"/>
      <c r="M221" s="6"/>
    </row>
    <row r="222" spans="1:13" x14ac:dyDescent="0.2">
      <c r="A222" s="9">
        <f t="shared" si="45"/>
        <v>1.1965166992841931</v>
      </c>
      <c r="B222">
        <f t="shared" si="44"/>
        <v>301.56646093356198</v>
      </c>
      <c r="C222">
        <f t="shared" si="46"/>
        <v>9.3640037565041396</v>
      </c>
      <c r="D222">
        <f t="shared" si="47"/>
        <v>11484.960731956911</v>
      </c>
      <c r="E222" t="b">
        <f t="shared" si="48"/>
        <v>1</v>
      </c>
      <c r="F222" t="b">
        <f t="shared" si="49"/>
        <v>0</v>
      </c>
      <c r="G222" t="b">
        <f t="shared" si="50"/>
        <v>1</v>
      </c>
      <c r="H222" s="5">
        <f t="shared" si="51"/>
        <v>38.084343651488354</v>
      </c>
      <c r="I222" s="1"/>
      <c r="M222" s="6"/>
    </row>
    <row r="223" spans="1:13" x14ac:dyDescent="0.2">
      <c r="A223" s="9">
        <f t="shared" si="45"/>
        <v>1.2026526823574455</v>
      </c>
      <c r="B223">
        <f t="shared" si="44"/>
        <v>302.28760953100624</v>
      </c>
      <c r="C223">
        <f t="shared" si="46"/>
        <v>9.386396293640269</v>
      </c>
      <c r="D223">
        <f t="shared" si="47"/>
        <v>11539.955350922537</v>
      </c>
      <c r="E223" t="b">
        <f t="shared" si="48"/>
        <v>1</v>
      </c>
      <c r="F223" t="b">
        <f t="shared" si="49"/>
        <v>0</v>
      </c>
      <c r="G223" t="b">
        <f t="shared" si="50"/>
        <v>1</v>
      </c>
      <c r="H223" s="5">
        <f t="shared" si="51"/>
        <v>38.17541634877648</v>
      </c>
      <c r="I223" s="1"/>
      <c r="M223" s="6"/>
    </row>
    <row r="224" spans="1:13" x14ac:dyDescent="0.2">
      <c r="A224" s="9">
        <f t="shared" si="45"/>
        <v>1.2087886654306979</v>
      </c>
      <c r="B224">
        <f t="shared" si="44"/>
        <v>302.99737694851848</v>
      </c>
      <c r="C224">
        <f t="shared" si="46"/>
        <v>9.4084354313588765</v>
      </c>
      <c r="D224">
        <f t="shared" si="47"/>
        <v>11594.210304547885</v>
      </c>
      <c r="E224" t="b">
        <f t="shared" si="48"/>
        <v>1</v>
      </c>
      <c r="F224" t="b">
        <f t="shared" si="49"/>
        <v>0</v>
      </c>
      <c r="G224" t="b">
        <f t="shared" si="50"/>
        <v>1</v>
      </c>
      <c r="H224" s="5">
        <f t="shared" si="51"/>
        <v>38.265051735143665</v>
      </c>
      <c r="I224" s="1"/>
      <c r="M224" s="6"/>
    </row>
    <row r="225" spans="1:13" x14ac:dyDescent="0.2">
      <c r="A225" s="9">
        <f t="shared" si="45"/>
        <v>1.2149246485039502</v>
      </c>
      <c r="B225">
        <f t="shared" si="44"/>
        <v>303.6957364632346</v>
      </c>
      <c r="C225">
        <f t="shared" si="46"/>
        <v>9.4301203398826825</v>
      </c>
      <c r="D225">
        <f t="shared" si="47"/>
        <v>11647.717422076923</v>
      </c>
      <c r="E225" t="b">
        <f t="shared" si="48"/>
        <v>1</v>
      </c>
      <c r="F225" t="b">
        <f t="shared" si="49"/>
        <v>0</v>
      </c>
      <c r="G225" t="b">
        <f t="shared" si="50"/>
        <v>1</v>
      </c>
      <c r="H225" s="5">
        <f t="shared" si="51"/>
        <v>38.353246435802355</v>
      </c>
      <c r="I225" s="1"/>
      <c r="M225" s="6"/>
    </row>
    <row r="226" spans="1:13" x14ac:dyDescent="0.2">
      <c r="A226" s="9">
        <f t="shared" si="45"/>
        <v>1.2210606315772026</v>
      </c>
      <c r="B226">
        <f t="shared" si="44"/>
        <v>304.38266178179998</v>
      </c>
      <c r="C226">
        <f t="shared" si="46"/>
        <v>9.4514502027711877</v>
      </c>
      <c r="D226">
        <f t="shared" si="47"/>
        <v>11700.468645377174</v>
      </c>
      <c r="E226" t="b">
        <f t="shared" si="48"/>
        <v>1</v>
      </c>
      <c r="F226" t="b">
        <f t="shared" si="49"/>
        <v>0</v>
      </c>
      <c r="G226" t="b">
        <f t="shared" si="50"/>
        <v>1</v>
      </c>
      <c r="H226" s="5">
        <f t="shared" si="51"/>
        <v>38.439997130207047</v>
      </c>
      <c r="I226" s="1"/>
      <c r="M226" s="6"/>
    </row>
    <row r="227" spans="1:13" x14ac:dyDescent="0.2">
      <c r="A227" s="9">
        <f t="shared" si="45"/>
        <v>1.2271966146504549</v>
      </c>
      <c r="B227">
        <f t="shared" si="44"/>
        <v>305.05812704135963</v>
      </c>
      <c r="C227">
        <f t="shared" si="46"/>
        <v>9.4724242169514241</v>
      </c>
      <c r="D227">
        <f t="shared" si="47"/>
        <v>11752.456030153293</v>
      </c>
      <c r="E227" t="b">
        <f t="shared" si="48"/>
        <v>1</v>
      </c>
      <c r="F227" t="b">
        <f t="shared" si="49"/>
        <v>0</v>
      </c>
      <c r="G227" t="b">
        <f t="shared" si="50"/>
        <v>1</v>
      </c>
      <c r="H227" s="5">
        <f t="shared" si="51"/>
        <v>38.52530055217936</v>
      </c>
      <c r="I227" s="1"/>
      <c r="M227" s="6"/>
    </row>
    <row r="228" spans="1:13" x14ac:dyDescent="0.2">
      <c r="A228" s="9">
        <f t="shared" si="45"/>
        <v>1.2333325977237073</v>
      </c>
      <c r="B228">
        <f t="shared" si="44"/>
        <v>305.7221068105315</v>
      </c>
      <c r="C228">
        <f t="shared" si="46"/>
        <v>9.4930415927481917</v>
      </c>
      <c r="D228">
        <f t="shared" si="47"/>
        <v>11803.671747143439</v>
      </c>
      <c r="E228" t="b">
        <f t="shared" si="48"/>
        <v>1</v>
      </c>
      <c r="F228" t="b">
        <f t="shared" si="49"/>
        <v>0</v>
      </c>
      <c r="G228" t="b">
        <f t="shared" si="50"/>
        <v>1</v>
      </c>
      <c r="H228" s="5">
        <f t="shared" si="51"/>
        <v>38.60915349003092</v>
      </c>
      <c r="I228" s="1"/>
      <c r="M228" s="6"/>
    </row>
    <row r="229" spans="1:13" x14ac:dyDescent="0.2">
      <c r="A229" s="9">
        <f t="shared" si="45"/>
        <v>1.2394685807969597</v>
      </c>
      <c r="B229">
        <f t="shared" si="44"/>
        <v>306.37457609036431</v>
      </c>
      <c r="C229">
        <f t="shared" si="46"/>
        <v>9.5133015539137791</v>
      </c>
      <c r="D229">
        <f t="shared" si="47"/>
        <v>11854.108083298375</v>
      </c>
      <c r="E229" t="b">
        <f t="shared" si="48"/>
        <v>1</v>
      </c>
      <c r="F229" t="b">
        <f t="shared" si="49"/>
        <v>0</v>
      </c>
      <c r="G229" t="b">
        <f t="shared" si="50"/>
        <v>1</v>
      </c>
      <c r="H229" s="5">
        <f t="shared" si="51"/>
        <v>38.691552786684362</v>
      </c>
      <c r="I229" s="1"/>
      <c r="M229" s="6"/>
    </row>
    <row r="230" spans="1:13" x14ac:dyDescent="0.2">
      <c r="A230" s="9">
        <f t="shared" si="45"/>
        <v>1.245604563870212</v>
      </c>
      <c r="B230">
        <f t="shared" si="44"/>
        <v>307.01551031527879</v>
      </c>
      <c r="C230">
        <f t="shared" si="46"/>
        <v>9.5332033376572092</v>
      </c>
      <c r="D230">
        <f t="shared" si="47"/>
        <v>11903.757442943053</v>
      </c>
      <c r="E230" t="b">
        <f t="shared" si="48"/>
        <v>1</v>
      </c>
      <c r="F230" t="b">
        <f t="shared" si="49"/>
        <v>0</v>
      </c>
      <c r="G230" t="b">
        <f t="shared" si="50"/>
        <v>1</v>
      </c>
      <c r="H230" s="5">
        <f t="shared" si="51"/>
        <v>38.772495339792144</v>
      </c>
      <c r="I230" s="1"/>
      <c r="M230" s="6"/>
    </row>
    <row r="231" spans="1:13" x14ac:dyDescent="0.2">
      <c r="A231" s="9">
        <f t="shared" si="45"/>
        <v>1.2517405469434644</v>
      </c>
      <c r="B231">
        <f t="shared" si="44"/>
        <v>307.64488535399215</v>
      </c>
      <c r="C231">
        <f t="shared" si="46"/>
        <v>9.5527461946729311</v>
      </c>
      <c r="D231">
        <f t="shared" si="47"/>
        <v>11952.612348920495</v>
      </c>
      <c r="E231" t="b">
        <f t="shared" si="48"/>
        <v>1</v>
      </c>
      <c r="F231" t="b">
        <f t="shared" si="49"/>
        <v>0</v>
      </c>
      <c r="G231" t="b">
        <f t="shared" si="50"/>
        <v>1</v>
      </c>
      <c r="H231" s="5">
        <f t="shared" si="51"/>
        <v>38.851978101853376</v>
      </c>
      <c r="I231" s="1"/>
      <c r="M231" s="6"/>
    </row>
    <row r="232" spans="1:13" x14ac:dyDescent="0.2">
      <c r="A232" s="9">
        <f t="shared" si="45"/>
        <v>1.2578765300167167</v>
      </c>
      <c r="B232">
        <f t="shared" si="44"/>
        <v>308.26267751042718</v>
      </c>
      <c r="C232">
        <f t="shared" si="46"/>
        <v>9.5719293891690569</v>
      </c>
      <c r="D232">
        <f t="shared" si="47"/>
        <v>12000.665443717866</v>
      </c>
      <c r="E232" t="b">
        <f t="shared" si="48"/>
        <v>1</v>
      </c>
      <c r="F232" t="b">
        <f t="shared" si="49"/>
        <v>0</v>
      </c>
      <c r="G232" t="b">
        <f t="shared" si="50"/>
        <v>1</v>
      </c>
      <c r="H232" s="5">
        <f t="shared" si="51"/>
        <v>38.929998080328538</v>
      </c>
      <c r="I232" s="1"/>
      <c r="M232" s="6"/>
    </row>
    <row r="233" spans="1:13" x14ac:dyDescent="0.2">
      <c r="A233" s="9">
        <f t="shared" si="45"/>
        <v>1.2640125130899691</v>
      </c>
      <c r="B233">
        <f t="shared" si="44"/>
        <v>308.86886352460414</v>
      </c>
      <c r="C233">
        <f t="shared" si="46"/>
        <v>9.5907521988950482</v>
      </c>
      <c r="D233">
        <f t="shared" si="47"/>
        <v>12047.909490574501</v>
      </c>
      <c r="E233" t="b">
        <f t="shared" si="48"/>
        <v>1</v>
      </c>
      <c r="F233" t="b">
        <f t="shared" si="49"/>
        <v>0</v>
      </c>
      <c r="G233" t="b">
        <f t="shared" si="50"/>
        <v>1</v>
      </c>
      <c r="H233" s="5">
        <f t="shared" si="51"/>
        <v>39.006552337752161</v>
      </c>
      <c r="I233" s="1"/>
      <c r="M233" s="6"/>
    </row>
    <row r="234" spans="1:13" x14ac:dyDescent="0.2">
      <c r="A234" s="9">
        <f t="shared" si="45"/>
        <v>1.2701484961632215</v>
      </c>
      <c r="B234">
        <f t="shared" si="44"/>
        <v>309.46342057351632</v>
      </c>
      <c r="C234">
        <f t="shared" si="46"/>
        <v>9.6092139151689153</v>
      </c>
      <c r="D234">
        <f t="shared" si="47"/>
        <v>12094.337374571756</v>
      </c>
      <c r="E234" t="b">
        <f t="shared" si="48"/>
        <v>1</v>
      </c>
      <c r="F234" t="b">
        <f t="shared" si="49"/>
        <v>0</v>
      </c>
      <c r="G234" t="b">
        <f t="shared" si="50"/>
        <v>1</v>
      </c>
      <c r="H234" s="5">
        <f t="shared" si="51"/>
        <v>39.081637991843429</v>
      </c>
      <c r="I234" s="1"/>
      <c r="M234" s="6"/>
    </row>
    <row r="235" spans="1:13" x14ac:dyDescent="0.2">
      <c r="A235" s="9">
        <f t="shared" si="45"/>
        <v>1.2762844792364738</v>
      </c>
      <c r="B235">
        <f t="shared" si="44"/>
        <v>310.0463262719897</v>
      </c>
      <c r="C235">
        <f t="shared" si="46"/>
        <v>9.6273138429039005</v>
      </c>
      <c r="D235">
        <f t="shared" si="47"/>
        <v>12139.942103704521</v>
      </c>
      <c r="E235" t="b">
        <f t="shared" si="48"/>
        <v>1</v>
      </c>
      <c r="F235" t="b">
        <f t="shared" si="49"/>
        <v>0</v>
      </c>
      <c r="G235" t="b">
        <f t="shared" si="50"/>
        <v>1</v>
      </c>
      <c r="H235" s="5">
        <f t="shared" si="51"/>
        <v>39.155252215614695</v>
      </c>
      <c r="I235" s="1"/>
      <c r="M235" s="6"/>
    </row>
    <row r="236" spans="1:13" x14ac:dyDescent="0.2">
      <c r="A236" s="9">
        <f t="shared" si="45"/>
        <v>1.2824204623097262</v>
      </c>
      <c r="B236">
        <f t="shared" si="44"/>
        <v>310.61755867352559</v>
      </c>
      <c r="C236">
        <f t="shared" si="46"/>
        <v>9.645051300634643</v>
      </c>
      <c r="D236">
        <f t="shared" si="47"/>
        <v>12184.716809934196</v>
      </c>
      <c r="E236" t="b">
        <f t="shared" si="48"/>
        <v>1</v>
      </c>
      <c r="F236" t="b">
        <f t="shared" si="49"/>
        <v>0</v>
      </c>
      <c r="G236" t="b">
        <f t="shared" si="50"/>
        <v>1</v>
      </c>
      <c r="H236" s="5">
        <f t="shared" si="51"/>
        <v>39.227392237477908</v>
      </c>
      <c r="I236" s="1"/>
      <c r="M236" s="6"/>
    </row>
    <row r="237" spans="1:13" x14ac:dyDescent="0.2">
      <c r="A237" s="9">
        <f t="shared" si="45"/>
        <v>1.2885564453829785</v>
      </c>
      <c r="B237">
        <f t="shared" si="44"/>
        <v>311.17709627112691</v>
      </c>
      <c r="C237">
        <f t="shared" si="46"/>
        <v>9.6624256205428463</v>
      </c>
      <c r="D237">
        <f t="shared" si="47"/>
        <v>12228.654750223022</v>
      </c>
      <c r="E237" t="b">
        <f t="shared" si="48"/>
        <v>1</v>
      </c>
      <c r="F237" t="b">
        <f t="shared" si="49"/>
        <v>0</v>
      </c>
      <c r="G237" t="b">
        <f t="shared" si="50"/>
        <v>1</v>
      </c>
      <c r="H237" s="5">
        <f t="shared" si="51"/>
        <v>39.29805534134897</v>
      </c>
      <c r="I237" s="1"/>
      <c r="M237" s="6"/>
    </row>
    <row r="238" spans="1:13" x14ac:dyDescent="0.2">
      <c r="A238" s="9">
        <f t="shared" si="45"/>
        <v>1.2946924284562309</v>
      </c>
      <c r="B238">
        <f t="shared" si="44"/>
        <v>311.7249179981078</v>
      </c>
      <c r="C238">
        <f t="shared" si="46"/>
        <v>9.6794361484824041</v>
      </c>
      <c r="D238">
        <f t="shared" si="47"/>
        <v>12271.749307549562</v>
      </c>
      <c r="E238" t="b">
        <f t="shared" si="48"/>
        <v>1</v>
      </c>
      <c r="F238" t="b">
        <f t="shared" si="49"/>
        <v>0</v>
      </c>
      <c r="G238" t="b">
        <f t="shared" si="50"/>
        <v>1</v>
      </c>
      <c r="H238" s="5">
        <f t="shared" si="51"/>
        <v>39.367238866749986</v>
      </c>
      <c r="I238" s="1"/>
      <c r="M238" s="6"/>
    </row>
    <row r="239" spans="1:13" x14ac:dyDescent="0.2">
      <c r="A239" s="9">
        <f t="shared" si="45"/>
        <v>1.3008284115294833</v>
      </c>
      <c r="B239">
        <f t="shared" si="44"/>
        <v>312.26100322888715</v>
      </c>
      <c r="C239">
        <f t="shared" si="46"/>
        <v>9.6960822440040459</v>
      </c>
      <c r="D239">
        <f t="shared" si="47"/>
        <v>12313.993991905252</v>
      </c>
      <c r="E239" t="b">
        <f t="shared" si="48"/>
        <v>1</v>
      </c>
      <c r="F239" t="b">
        <f t="shared" si="49"/>
        <v>0</v>
      </c>
      <c r="G239" t="b">
        <f t="shared" si="50"/>
        <v>1</v>
      </c>
      <c r="H239" s="5">
        <f t="shared" si="51"/>
        <v>39.434940208909474</v>
      </c>
      <c r="I239" s="1"/>
      <c r="M239" s="6"/>
    </row>
    <row r="240" spans="1:13" x14ac:dyDescent="0.2">
      <c r="A240" s="9">
        <f t="shared" si="45"/>
        <v>1.3069643946027356</v>
      </c>
      <c r="B240">
        <f t="shared" si="44"/>
        <v>312.78533177976476</v>
      </c>
      <c r="C240">
        <f t="shared" si="46"/>
        <v>9.7123632803794457</v>
      </c>
      <c r="D240">
        <f t="shared" si="47"/>
        <v>12355.382441271757</v>
      </c>
      <c r="E240" t="b">
        <f t="shared" si="48"/>
        <v>1</v>
      </c>
      <c r="F240" t="b">
        <f t="shared" si="49"/>
        <v>0</v>
      </c>
      <c r="G240" t="b">
        <f t="shared" si="50"/>
        <v>1</v>
      </c>
      <c r="H240" s="5">
        <f t="shared" si="51"/>
        <v>39.501156818860366</v>
      </c>
      <c r="I240" s="1"/>
      <c r="M240" s="6"/>
    </row>
    <row r="241" spans="1:13" x14ac:dyDescent="0.2">
      <c r="A241" s="9">
        <f t="shared" si="45"/>
        <v>1.313100377675988</v>
      </c>
      <c r="B241">
        <f t="shared" si="44"/>
        <v>313.29788390968145</v>
      </c>
      <c r="C241">
        <f t="shared" si="46"/>
        <v>9.7282786446248153</v>
      </c>
      <c r="D241">
        <f t="shared" si="47"/>
        <v>12395.908422579101</v>
      </c>
      <c r="E241" t="b">
        <f t="shared" si="48"/>
        <v>1</v>
      </c>
      <c r="F241" t="b">
        <f t="shared" si="49"/>
        <v>0</v>
      </c>
      <c r="G241" t="b">
        <f t="shared" si="50"/>
        <v>1</v>
      </c>
      <c r="H241" s="5">
        <f t="shared" si="51"/>
        <v>39.565886203536039</v>
      </c>
      <c r="I241" s="1"/>
      <c r="M241" s="6"/>
    </row>
    <row r="242" spans="1:13" x14ac:dyDescent="0.2">
      <c r="A242" s="9">
        <f t="shared" si="45"/>
        <v>1.3192363607492403</v>
      </c>
      <c r="B242">
        <f t="shared" si="44"/>
        <v>313.79864032096231</v>
      </c>
      <c r="C242">
        <f t="shared" si="46"/>
        <v>9.7438277375239775</v>
      </c>
      <c r="D242">
        <f t="shared" si="47"/>
        <v>12435.565832644363</v>
      </c>
      <c r="E242" t="b">
        <f t="shared" si="48"/>
        <v>1</v>
      </c>
      <c r="F242" t="b">
        <f t="shared" si="49"/>
        <v>0</v>
      </c>
      <c r="G242" t="b">
        <f t="shared" si="50"/>
        <v>1</v>
      </c>
      <c r="H242" s="5">
        <f t="shared" si="51"/>
        <v>39.629125925864138</v>
      </c>
      <c r="I242" s="1"/>
      <c r="M242" s="6"/>
    </row>
    <row r="243" spans="1:13" x14ac:dyDescent="0.2">
      <c r="A243" s="9">
        <f t="shared" si="45"/>
        <v>1.3253723438224927</v>
      </c>
      <c r="B243">
        <f t="shared" si="44"/>
        <v>314.28758216004326</v>
      </c>
      <c r="C243">
        <f t="shared" si="46"/>
        <v>9.7590099736509419</v>
      </c>
      <c r="D243">
        <f t="shared" si="47"/>
        <v>12474.348699090815</v>
      </c>
      <c r="E243" t="b">
        <f t="shared" si="48"/>
        <v>1</v>
      </c>
      <c r="F243" t="b">
        <f t="shared" si="49"/>
        <v>0</v>
      </c>
      <c r="G243" t="b">
        <f t="shared" si="50"/>
        <v>1</v>
      </c>
      <c r="H243" s="5">
        <f t="shared" si="51"/>
        <v>39.690873604858361</v>
      </c>
      <c r="I243" s="1"/>
      <c r="M243" s="6"/>
    </row>
    <row r="244" spans="1:13" x14ac:dyDescent="0.2">
      <c r="A244" s="9">
        <f t="shared" si="45"/>
        <v>1.3315083268957451</v>
      </c>
      <c r="B244">
        <f t="shared" si="44"/>
        <v>314.76469101818094</v>
      </c>
      <c r="C244">
        <f t="shared" si="46"/>
        <v>9.7738247813919337</v>
      </c>
      <c r="D244">
        <f t="shared" si="47"/>
        <v>12512.251181247355</v>
      </c>
      <c r="E244" t="b">
        <f t="shared" si="48"/>
        <v>1</v>
      </c>
      <c r="F244" t="b">
        <f t="shared" si="49"/>
        <v>0</v>
      </c>
      <c r="G244" t="b">
        <f t="shared" si="50"/>
        <v>1</v>
      </c>
      <c r="H244" s="5">
        <f t="shared" si="51"/>
        <v>39.751126915708099</v>
      </c>
      <c r="I244" s="1"/>
      <c r="M244" s="6"/>
    </row>
    <row r="245" spans="1:13" x14ac:dyDescent="0.2">
      <c r="A245" s="9">
        <f t="shared" si="45"/>
        <v>1.3376443099689974</v>
      </c>
      <c r="B245">
        <f t="shared" si="44"/>
        <v>315.22994893214559</v>
      </c>
      <c r="C245">
        <f t="shared" si="46"/>
        <v>9.7882716029669243</v>
      </c>
      <c r="D245">
        <f t="shared" si="47"/>
        <v>12549.267571028096</v>
      </c>
      <c r="E245" t="b">
        <f t="shared" si="48"/>
        <v>1</v>
      </c>
      <c r="F245" t="b">
        <f t="shared" si="49"/>
        <v>0</v>
      </c>
      <c r="G245" t="b">
        <f t="shared" si="50"/>
        <v>1</v>
      </c>
      <c r="H245" s="5">
        <f t="shared" si="51"/>
        <v>39.809883589865926</v>
      </c>
      <c r="I245" s="1"/>
      <c r="M245" s="6"/>
    </row>
    <row r="246" spans="1:13" x14ac:dyDescent="0.2">
      <c r="A246" s="9">
        <f t="shared" si="45"/>
        <v>1.3437802930422498</v>
      </c>
      <c r="B246">
        <f t="shared" si="44"/>
        <v>315.68333838489764</v>
      </c>
      <c r="C246">
        <f t="shared" si="46"/>
        <v>9.8023498944506198</v>
      </c>
      <c r="D246">
        <f t="shared" si="47"/>
        <v>12585.392293792027</v>
      </c>
      <c r="E246" t="b">
        <f t="shared" si="48"/>
        <v>1</v>
      </c>
      <c r="F246" t="b">
        <f t="shared" si="49"/>
        <v>0</v>
      </c>
      <c r="G246" t="b">
        <f t="shared" si="50"/>
        <v>1</v>
      </c>
      <c r="H246" s="5">
        <f t="shared" si="51"/>
        <v>39.867141415133091</v>
      </c>
      <c r="I246" s="1"/>
      <c r="M246" s="6"/>
    </row>
    <row r="247" spans="1:13" x14ac:dyDescent="0.2">
      <c r="A247" s="9">
        <f t="shared" si="45"/>
        <v>1.3499162761155021</v>
      </c>
      <c r="B247">
        <f t="shared" si="44"/>
        <v>316.12484230624699</v>
      </c>
      <c r="C247">
        <f t="shared" si="46"/>
        <v>9.8160591257929539</v>
      </c>
      <c r="D247">
        <f t="shared" si="47"/>
        <v>12620.619909182509</v>
      </c>
      <c r="E247" t="b">
        <f t="shared" si="48"/>
        <v>1</v>
      </c>
      <c r="F247" t="b">
        <f t="shared" si="49"/>
        <v>0</v>
      </c>
      <c r="G247" t="b">
        <f t="shared" si="50"/>
        <v>1</v>
      </c>
      <c r="H247" s="5">
        <f t="shared" si="51"/>
        <v>39.922898235742707</v>
      </c>
      <c r="I247" s="1"/>
      <c r="M247" s="6"/>
    </row>
    <row r="248" spans="1:13" x14ac:dyDescent="0.2">
      <c r="A248" s="9">
        <f t="shared" si="45"/>
        <v>1.3560522591887545</v>
      </c>
      <c r="B248">
        <f t="shared" si="44"/>
        <v>316.55444407349592</v>
      </c>
      <c r="C248">
        <f t="shared" si="46"/>
        <v>9.8293987808390302</v>
      </c>
      <c r="D248">
        <f t="shared" si="47"/>
        <v>12654.94511194663</v>
      </c>
      <c r="E248" t="b">
        <f t="shared" si="48"/>
        <v>1</v>
      </c>
      <c r="F248" t="b">
        <f t="shared" si="49"/>
        <v>0</v>
      </c>
      <c r="G248" t="b">
        <f t="shared" si="50"/>
        <v>1</v>
      </c>
      <c r="H248" s="5">
        <f t="shared" si="51"/>
        <v>39.977151952440991</v>
      </c>
      <c r="I248" s="1"/>
      <c r="M248" s="6"/>
    </row>
    <row r="249" spans="1:13" x14ac:dyDescent="0.2">
      <c r="A249" s="9">
        <f t="shared" si="45"/>
        <v>1.3621882422620069</v>
      </c>
      <c r="B249">
        <f t="shared" si="44"/>
        <v>316.97212751206479</v>
      </c>
      <c r="C249">
        <f t="shared" si="46"/>
        <v>9.8423683573485672</v>
      </c>
      <c r="D249">
        <f t="shared" si="47"/>
        <v>12688.362732734153</v>
      </c>
      <c r="E249" t="b">
        <f t="shared" si="48"/>
        <v>1</v>
      </c>
      <c r="F249" t="b">
        <f t="shared" si="49"/>
        <v>0</v>
      </c>
      <c r="G249" t="b">
        <f t="shared" si="50"/>
        <v>1</v>
      </c>
      <c r="H249" s="5">
        <f t="shared" si="51"/>
        <v>40.029900522566294</v>
      </c>
      <c r="I249" s="1"/>
      <c r="M249" s="6"/>
    </row>
    <row r="250" spans="1:13" x14ac:dyDescent="0.2">
      <c r="A250" s="9">
        <f t="shared" si="45"/>
        <v>1.3683242253352592</v>
      </c>
      <c r="B250">
        <f t="shared" si="44"/>
        <v>317.37787689610104</v>
      </c>
      <c r="C250">
        <f t="shared" si="46"/>
        <v>9.8549673670148046</v>
      </c>
      <c r="D250">
        <f t="shared" si="47"/>
        <v>12720.867738876008</v>
      </c>
      <c r="E250" t="b">
        <f t="shared" si="48"/>
        <v>1</v>
      </c>
      <c r="F250" t="b">
        <f t="shared" si="49"/>
        <v>0</v>
      </c>
      <c r="G250" t="b">
        <f t="shared" si="50"/>
        <v>1</v>
      </c>
      <c r="H250" s="5">
        <f t="shared" si="51"/>
        <v>40.081141960125962</v>
      </c>
      <c r="I250" s="1"/>
      <c r="M250" s="6"/>
    </row>
    <row r="251" spans="1:13" x14ac:dyDescent="0.2">
      <c r="A251" s="9">
        <f t="shared" si="45"/>
        <v>1.3744602084085116</v>
      </c>
      <c r="B251">
        <f t="shared" si="44"/>
        <v>317.77167694907138</v>
      </c>
      <c r="C251">
        <f t="shared" si="46"/>
        <v>9.867195335482883</v>
      </c>
      <c r="D251">
        <f t="shared" si="47"/>
        <v>12752.455235142226</v>
      </c>
      <c r="E251" t="b">
        <f t="shared" si="48"/>
        <v>1</v>
      </c>
      <c r="F251" t="b">
        <f t="shared" si="49"/>
        <v>0</v>
      </c>
      <c r="G251" t="b">
        <f t="shared" si="50"/>
        <v>1</v>
      </c>
      <c r="H251" s="5">
        <f t="shared" si="51"/>
        <v>40.130874335871148</v>
      </c>
      <c r="I251" s="1"/>
      <c r="M251" s="6"/>
    </row>
    <row r="252" spans="1:13" x14ac:dyDescent="0.2">
      <c r="A252" s="9">
        <f t="shared" si="45"/>
        <v>1.3805961914817639</v>
      </c>
      <c r="B252">
        <f t="shared" si="44"/>
        <v>318.15351284433683</v>
      </c>
      <c r="C252">
        <f t="shared" si="46"/>
        <v>9.8790518023677105</v>
      </c>
      <c r="D252">
        <f t="shared" si="47"/>
        <v>12783.120464479154</v>
      </c>
      <c r="E252" t="b">
        <f t="shared" si="48"/>
        <v>1</v>
      </c>
      <c r="F252" t="b">
        <f t="shared" si="49"/>
        <v>0</v>
      </c>
      <c r="G252" t="b">
        <f t="shared" si="50"/>
        <v>1</v>
      </c>
      <c r="H252" s="5">
        <f t="shared" si="51"/>
        <v>40.179095777369461</v>
      </c>
      <c r="I252" s="1"/>
      <c r="M252" s="6"/>
    </row>
    <row r="253" spans="1:13" x14ac:dyDescent="0.2">
      <c r="A253" s="9">
        <f t="shared" si="45"/>
        <v>1.3867321745550163</v>
      </c>
      <c r="B253">
        <f t="shared" si="44"/>
        <v>318.52337020571082</v>
      </c>
      <c r="C253">
        <f t="shared" si="46"/>
        <v>9.8905363212712913</v>
      </c>
      <c r="D253">
        <f t="shared" si="47"/>
        <v>12812.858808725849</v>
      </c>
      <c r="E253" t="b">
        <f t="shared" si="48"/>
        <v>1</v>
      </c>
      <c r="F253" t="b">
        <f t="shared" si="49"/>
        <v>0</v>
      </c>
      <c r="G253" t="b">
        <f t="shared" si="50"/>
        <v>1</v>
      </c>
      <c r="H253" s="5">
        <f t="shared" si="51"/>
        <v>40.225804469075428</v>
      </c>
      <c r="I253" s="1"/>
      <c r="M253" s="6"/>
    </row>
    <row r="254" spans="1:13" x14ac:dyDescent="0.2">
      <c r="A254" s="9">
        <f t="shared" si="45"/>
        <v>1.3928681576282687</v>
      </c>
      <c r="B254">
        <f t="shared" si="44"/>
        <v>318.88123510800091</v>
      </c>
      <c r="C254">
        <f t="shared" si="46"/>
        <v>9.9016484597995316</v>
      </c>
      <c r="D254">
        <f t="shared" si="47"/>
        <v>12841.665789309576</v>
      </c>
      <c r="E254" t="b">
        <f t="shared" si="48"/>
        <v>1</v>
      </c>
      <c r="F254" t="b">
        <f t="shared" si="49"/>
        <v>0</v>
      </c>
      <c r="G254" t="b">
        <f t="shared" si="50"/>
        <v>1</v>
      </c>
      <c r="H254" s="5">
        <f t="shared" si="51"/>
        <v>40.270998652398823</v>
      </c>
      <c r="I254" s="1"/>
      <c r="M254" s="6"/>
    </row>
    <row r="255" spans="1:13" x14ac:dyDescent="0.2">
      <c r="A255" s="9">
        <f t="shared" si="45"/>
        <v>1.399004140701521</v>
      </c>
      <c r="B255">
        <f t="shared" si="44"/>
        <v>319.22709407753257</v>
      </c>
      <c r="C255">
        <f t="shared" si="46"/>
        <v>9.9123877995785303</v>
      </c>
      <c r="D255">
        <f t="shared" si="47"/>
        <v>12869.537067920301</v>
      </c>
      <c r="E255" t="b">
        <f t="shared" si="48"/>
        <v>1</v>
      </c>
      <c r="F255" t="b">
        <f t="shared" si="49"/>
        <v>0</v>
      </c>
      <c r="G255" t="b">
        <f t="shared" si="50"/>
        <v>1</v>
      </c>
      <c r="H255" s="5">
        <f t="shared" si="51"/>
        <v>40.314676625770993</v>
      </c>
      <c r="I255" s="1"/>
      <c r="M255" s="6"/>
    </row>
    <row r="256" spans="1:13" x14ac:dyDescent="0.2">
      <c r="A256" s="9">
        <f t="shared" si="45"/>
        <v>1.4051401237747734</v>
      </c>
      <c r="B256">
        <f t="shared" si="44"/>
        <v>319.56093409265685</v>
      </c>
      <c r="C256">
        <f t="shared" si="46"/>
        <v>9.9227539362703148</v>
      </c>
      <c r="D256">
        <f t="shared" si="47"/>
        <v>12896.468447163998</v>
      </c>
      <c r="E256" t="b">
        <f t="shared" si="48"/>
        <v>1</v>
      </c>
      <c r="F256" t="b">
        <f t="shared" si="49"/>
        <v>0</v>
      </c>
      <c r="G256" t="b">
        <f t="shared" si="50"/>
        <v>1</v>
      </c>
      <c r="H256" s="5">
        <f t="shared" si="51"/>
        <v>40.356836744708787</v>
      </c>
      <c r="I256" s="1"/>
      <c r="M256" s="6"/>
    </row>
    <row r="257" spans="1:13" x14ac:dyDescent="0.2">
      <c r="A257" s="9">
        <f t="shared" si="45"/>
        <v>1.4112761068480257</v>
      </c>
      <c r="B257">
        <f t="shared" si="44"/>
        <v>319.88274258424025</v>
      </c>
      <c r="C257">
        <f t="shared" si="46"/>
        <v>9.932746479588074</v>
      </c>
      <c r="D257">
        <f t="shared" si="47"/>
        <v>12922.455871194798</v>
      </c>
      <c r="E257" t="b">
        <f t="shared" si="48"/>
        <v>1</v>
      </c>
      <c r="F257" t="b">
        <f t="shared" si="49"/>
        <v>0</v>
      </c>
      <c r="G257" t="b">
        <f t="shared" si="50"/>
        <v>1</v>
      </c>
      <c r="H257" s="5">
        <f t="shared" si="51"/>
        <v>40.397477421876559</v>
      </c>
      <c r="I257" s="1"/>
      <c r="M257" s="6"/>
    </row>
    <row r="258" spans="1:13" x14ac:dyDescent="0.2">
      <c r="A258" s="9">
        <f t="shared" si="45"/>
        <v>1.4174120899212781</v>
      </c>
      <c r="B258">
        <f t="shared" si="44"/>
        <v>320.19250743613833</v>
      </c>
      <c r="C258">
        <f t="shared" si="46"/>
        <v>9.9423650533108514</v>
      </c>
      <c r="D258">
        <f t="shared" si="47"/>
        <v>12947.495426325793</v>
      </c>
      <c r="E258" t="b">
        <f t="shared" si="48"/>
        <v>1</v>
      </c>
      <c r="F258" t="b">
        <f t="shared" si="49"/>
        <v>0</v>
      </c>
      <c r="G258" t="b">
        <f t="shared" si="50"/>
        <v>1</v>
      </c>
      <c r="H258" s="5">
        <f t="shared" si="51"/>
        <v>40.436597127145902</v>
      </c>
      <c r="I258" s="1"/>
      <c r="M258" s="6"/>
    </row>
    <row r="259" spans="1:13" x14ac:dyDescent="0.2">
      <c r="A259" s="9">
        <f t="shared" si="45"/>
        <v>1.4235480729945305</v>
      </c>
      <c r="B259">
        <f t="shared" si="44"/>
        <v>320.49021698565178</v>
      </c>
      <c r="C259">
        <f t="shared" si="46"/>
        <v>9.9516092952977111</v>
      </c>
      <c r="D259">
        <f t="shared" si="47"/>
        <v>12971.583341618441</v>
      </c>
      <c r="E259" t="b">
        <f t="shared" si="48"/>
        <v>1</v>
      </c>
      <c r="F259" t="b">
        <f t="shared" si="49"/>
        <v>0</v>
      </c>
      <c r="G259" t="b">
        <f t="shared" si="50"/>
        <v>1</v>
      </c>
      <c r="H259" s="5">
        <f t="shared" si="51"/>
        <v>40.474194387653256</v>
      </c>
      <c r="I259" s="1"/>
      <c r="M259" s="6"/>
    </row>
    <row r="260" spans="1:13" x14ac:dyDescent="0.2">
      <c r="A260" s="9">
        <f t="shared" si="45"/>
        <v>1.4296840560677828</v>
      </c>
      <c r="B260">
        <f t="shared" si="44"/>
        <v>320.77586002396532</v>
      </c>
      <c r="C260">
        <f t="shared" si="46"/>
        <v>9.9604788575013696</v>
      </c>
      <c r="D260">
        <f t="shared" si="47"/>
        <v>12994.715989450442</v>
      </c>
      <c r="E260" t="b">
        <f t="shared" si="48"/>
        <v>1</v>
      </c>
      <c r="F260" t="b">
        <f t="shared" si="49"/>
        <v>0</v>
      </c>
      <c r="G260" t="b">
        <f t="shared" si="50"/>
        <v>1</v>
      </c>
      <c r="H260" s="5">
        <f t="shared" si="51"/>
        <v>40.510267787855362</v>
      </c>
      <c r="I260" s="1"/>
      <c r="M260" s="6"/>
    </row>
    <row r="261" spans="1:13" x14ac:dyDescent="0.2">
      <c r="A261" s="9">
        <f t="shared" si="45"/>
        <v>1.4358200391410352</v>
      </c>
      <c r="B261">
        <f t="shared" si="44"/>
        <v>321.04942579657006</v>
      </c>
      <c r="C261">
        <f t="shared" si="46"/>
        <v>9.968973405981302</v>
      </c>
      <c r="D261">
        <f t="shared" si="47"/>
        <v>13016.889886062088</v>
      </c>
      <c r="E261" t="b">
        <f t="shared" si="48"/>
        <v>1</v>
      </c>
      <c r="F261" t="b">
        <f t="shared" si="49"/>
        <v>0</v>
      </c>
      <c r="G261" t="b">
        <f t="shared" si="50"/>
        <v>1</v>
      </c>
      <c r="H261" s="5">
        <f t="shared" si="51"/>
        <v>40.544815969582572</v>
      </c>
      <c r="I261" s="1"/>
      <c r="M261" s="6"/>
    </row>
    <row r="262" spans="1:13" x14ac:dyDescent="0.2">
      <c r="A262" s="9">
        <f t="shared" si="45"/>
        <v>1.4419560222142875</v>
      </c>
      <c r="B262">
        <f t="shared" si="44"/>
        <v>321.31090400366804</v>
      </c>
      <c r="C262">
        <f t="shared" si="46"/>
        <v>9.9770926209163111</v>
      </c>
      <c r="D262">
        <f t="shared" si="47"/>
        <v>13038.101692080883</v>
      </c>
      <c r="E262" t="b">
        <f t="shared" si="48"/>
        <v>1</v>
      </c>
      <c r="F262" t="b">
        <f t="shared" si="49"/>
        <v>0</v>
      </c>
      <c r="G262" t="b">
        <f t="shared" si="50"/>
        <v>1</v>
      </c>
      <c r="H262" s="5">
        <f t="shared" si="51"/>
        <v>40.577837632089953</v>
      </c>
      <c r="I262" s="1"/>
      <c r="M262" s="6"/>
    </row>
    <row r="263" spans="1:13" x14ac:dyDescent="0.2">
      <c r="A263" s="9">
        <f t="shared" si="45"/>
        <v>1.4480920052875399</v>
      </c>
      <c r="B263">
        <f t="shared" si="44"/>
        <v>321.56028480056028</v>
      </c>
      <c r="C263">
        <f t="shared" si="46"/>
        <v>9.9848361966165715</v>
      </c>
      <c r="D263">
        <f t="shared" si="47"/>
        <v>13058.348213024477</v>
      </c>
      <c r="E263" t="b">
        <f t="shared" si="48"/>
        <v>1</v>
      </c>
      <c r="F263" t="b">
        <f t="shared" si="49"/>
        <v>0</v>
      </c>
      <c r="G263" t="b">
        <f t="shared" si="50"/>
        <v>1</v>
      </c>
      <c r="H263" s="5">
        <f t="shared" si="51"/>
        <v>40.60933153210631</v>
      </c>
      <c r="I263" s="1"/>
      <c r="M263" s="6"/>
    </row>
    <row r="264" spans="1:13" x14ac:dyDescent="0.2">
      <c r="A264" s="9">
        <f t="shared" si="45"/>
        <v>1.4542279883607923</v>
      </c>
      <c r="B264">
        <f t="shared" si="44"/>
        <v>321.79755879801735</v>
      </c>
      <c r="C264">
        <f t="shared" si="46"/>
        <v>9.9922038415351437</v>
      </c>
      <c r="D264">
        <f t="shared" si="47"/>
        <v>13077.626399781731</v>
      </c>
      <c r="E264" t="b">
        <f t="shared" si="48"/>
        <v>1</v>
      </c>
      <c r="F264" t="b">
        <f t="shared" si="49"/>
        <v>0</v>
      </c>
      <c r="G264" t="b">
        <f t="shared" si="50"/>
        <v>1</v>
      </c>
      <c r="H264" s="5">
        <f t="shared" si="51"/>
        <v>40.639296483880926</v>
      </c>
      <c r="I264" s="1"/>
      <c r="M264" s="6"/>
    </row>
    <row r="265" spans="1:13" x14ac:dyDescent="0.2">
      <c r="A265" s="9">
        <f t="shared" si="45"/>
        <v>1.4603639714340446</v>
      </c>
      <c r="B265">
        <f t="shared" si="44"/>
        <v>322.02271706263292</v>
      </c>
      <c r="C265">
        <f t="shared" si="46"/>
        <v>9.9991952782789415</v>
      </c>
      <c r="D265">
        <f t="shared" si="47"/>
        <v>13095.933349071936</v>
      </c>
      <c r="E265" t="b">
        <f t="shared" si="48"/>
        <v>1</v>
      </c>
      <c r="F265" t="b">
        <f t="shared" si="49"/>
        <v>0</v>
      </c>
      <c r="G265" t="b">
        <f t="shared" si="50"/>
        <v>1</v>
      </c>
      <c r="H265" s="5">
        <f t="shared" si="51"/>
        <v>40.667731359228291</v>
      </c>
      <c r="I265" s="1"/>
      <c r="M265" s="6"/>
    </row>
    <row r="266" spans="1:13" x14ac:dyDescent="0.2">
      <c r="A266" s="9">
        <f t="shared" si="45"/>
        <v>1.466499954507297</v>
      </c>
      <c r="B266">
        <f t="shared" si="44"/>
        <v>322.23575111715991</v>
      </c>
      <c r="C266">
        <f t="shared" si="46"/>
        <v>10.005810243619182</v>
      </c>
      <c r="D266">
        <f t="shared" si="47"/>
        <v>13113.26630388201</v>
      </c>
      <c r="E266" t="b">
        <f t="shared" si="48"/>
        <v>1</v>
      </c>
      <c r="F266" t="b">
        <f t="shared" si="49"/>
        <v>0</v>
      </c>
      <c r="G266" t="b">
        <f t="shared" si="50"/>
        <v>1</v>
      </c>
      <c r="H266" s="5">
        <f t="shared" si="51"/>
        <v>40.694635087570497</v>
      </c>
      <c r="I266" s="1"/>
      <c r="M266" s="6"/>
    </row>
    <row r="267" spans="1:13" x14ac:dyDescent="0.2">
      <c r="A267" s="9">
        <f t="shared" si="45"/>
        <v>1.4726359375805493</v>
      </c>
      <c r="B267">
        <f t="shared" si="44"/>
        <v>322.43665294083007</v>
      </c>
      <c r="C267">
        <f t="shared" si="46"/>
        <v>10.012048488501295</v>
      </c>
      <c r="D267">
        <f t="shared" si="47"/>
        <v>13129.622653881739</v>
      </c>
      <c r="E267" t="b">
        <f t="shared" si="48"/>
        <v>1</v>
      </c>
      <c r="F267" t="b">
        <f t="shared" si="49"/>
        <v>0</v>
      </c>
      <c r="G267" t="b">
        <f t="shared" si="50"/>
        <v>1</v>
      </c>
      <c r="H267" s="5">
        <f t="shared" si="51"/>
        <v>40.720006655977599</v>
      </c>
      <c r="I267" s="1"/>
      <c r="M267" s="6"/>
    </row>
    <row r="268" spans="1:13" x14ac:dyDescent="0.2">
      <c r="A268" s="9">
        <f t="shared" si="45"/>
        <v>1.4787719206538017</v>
      </c>
      <c r="B268">
        <f t="shared" si="44"/>
        <v>322.62541496965542</v>
      </c>
      <c r="C268">
        <f t="shared" si="46"/>
        <v>10.017909778054296</v>
      </c>
      <c r="D268">
        <f t="shared" si="47"/>
        <v>13144.999935816864</v>
      </c>
      <c r="E268" t="b">
        <f t="shared" si="48"/>
        <v>1</v>
      </c>
      <c r="F268" t="b">
        <f t="shared" si="49"/>
        <v>0</v>
      </c>
      <c r="G268" t="b">
        <f t="shared" si="50"/>
        <v>1</v>
      </c>
      <c r="H268" s="5">
        <f t="shared" si="51"/>
        <v>40.743845109205729</v>
      </c>
      <c r="I268" s="1"/>
      <c r="M268" s="6"/>
    </row>
    <row r="269" spans="1:13" x14ac:dyDescent="0.2">
      <c r="A269" s="9">
        <f t="shared" si="45"/>
        <v>1.4849079037270541</v>
      </c>
      <c r="B269">
        <f t="shared" si="44"/>
        <v>322.80203009671351</v>
      </c>
      <c r="C269">
        <f t="shared" si="46"/>
        <v>10.023393891599643</v>
      </c>
      <c r="D269">
        <f t="shared" si="47"/>
        <v>13159.395833880057</v>
      </c>
      <c r="E269" t="b">
        <f t="shared" si="48"/>
        <v>1</v>
      </c>
      <c r="F269" t="b">
        <f t="shared" si="49"/>
        <v>0</v>
      </c>
      <c r="G269" t="b">
        <f t="shared" si="50"/>
        <v>1</v>
      </c>
      <c r="H269" s="5">
        <f t="shared" si="51"/>
        <v>40.766149549733065</v>
      </c>
      <c r="I269" s="1"/>
      <c r="M269" s="6"/>
    </row>
    <row r="270" spans="1:13" x14ac:dyDescent="0.2">
      <c r="A270" s="9">
        <f t="shared" si="45"/>
        <v>1.4910438868003064</v>
      </c>
      <c r="B270">
        <f t="shared" si="44"/>
        <v>322.9664916724148</v>
      </c>
      <c r="C270">
        <f t="shared" si="46"/>
        <v>10.028500622659521</v>
      </c>
      <c r="D270">
        <f t="shared" si="47"/>
        <v>13172.808180059683</v>
      </c>
      <c r="E270" t="b">
        <f t="shared" si="48"/>
        <v>1</v>
      </c>
      <c r="F270" t="b">
        <f t="shared" si="49"/>
        <v>0</v>
      </c>
      <c r="G270" t="b">
        <f t="shared" si="50"/>
        <v>1</v>
      </c>
      <c r="H270" s="5">
        <f t="shared" si="51"/>
        <v>40.786919137793632</v>
      </c>
      <c r="I270" s="1"/>
      <c r="M270" s="6"/>
    </row>
    <row r="271" spans="1:13" x14ac:dyDescent="0.2">
      <c r="A271" s="9">
        <f t="shared" si="45"/>
        <v>1.4971798698735588</v>
      </c>
      <c r="B271">
        <f t="shared" si="44"/>
        <v>323.11879350475289</v>
      </c>
      <c r="C271">
        <f t="shared" si="46"/>
        <v>10.033229778964641</v>
      </c>
      <c r="D271">
        <f t="shared" si="47"/>
        <v>13185.234954466285</v>
      </c>
      <c r="E271" t="b">
        <f t="shared" si="48"/>
        <v>1</v>
      </c>
      <c r="F271" t="b">
        <f t="shared" si="49"/>
        <v>0</v>
      </c>
      <c r="G271" t="b">
        <f t="shared" si="50"/>
        <v>1</v>
      </c>
      <c r="H271" s="5">
        <f t="shared" si="51"/>
        <v>40.806153091408895</v>
      </c>
      <c r="I271" s="1"/>
      <c r="M271" s="6"/>
    </row>
    <row r="272" spans="1:13" x14ac:dyDescent="0.2">
      <c r="A272" s="9">
        <f t="shared" si="45"/>
        <v>1.5033158529468111</v>
      </c>
      <c r="B272">
        <f t="shared" si="44"/>
        <v>323.25892985953794</v>
      </c>
      <c r="C272">
        <f t="shared" si="46"/>
        <v>10.037581182461462</v>
      </c>
      <c r="D272">
        <f t="shared" si="47"/>
        <v>13196.6742856368</v>
      </c>
      <c r="E272" t="b">
        <f t="shared" si="48"/>
        <v>1</v>
      </c>
      <c r="F272" t="b">
        <f t="shared" si="49"/>
        <v>0</v>
      </c>
      <c r="G272" t="b">
        <f t="shared" si="50"/>
        <v>1</v>
      </c>
      <c r="H272" s="5">
        <f t="shared" si="51"/>
        <v>40.823850686417238</v>
      </c>
      <c r="I272" s="1"/>
      <c r="M272" s="6"/>
    </row>
    <row r="273" spans="1:13" x14ac:dyDescent="0.2">
      <c r="A273" s="9">
        <f t="shared" si="45"/>
        <v>1.5094518360200635</v>
      </c>
      <c r="B273">
        <f t="shared" si="44"/>
        <v>323.38689546061232</v>
      </c>
      <c r="C273">
        <f t="shared" si="46"/>
        <v>10.0415546693189</v>
      </c>
      <c r="D273">
        <f t="shared" si="47"/>
        <v>13207.124450816382</v>
      </c>
      <c r="E273" t="b">
        <f t="shared" si="48"/>
        <v>1</v>
      </c>
      <c r="F273" t="b">
        <f t="shared" si="49"/>
        <v>0</v>
      </c>
      <c r="G273" t="b">
        <f t="shared" si="50"/>
        <v>1</v>
      </c>
      <c r="H273" s="5">
        <f t="shared" si="51"/>
        <v>40.840011256501192</v>
      </c>
      <c r="I273" s="1"/>
      <c r="M273" s="6"/>
    </row>
    <row r="274" spans="1:13" x14ac:dyDescent="0.2">
      <c r="A274" s="9">
        <f t="shared" si="45"/>
        <v>1.5155878190933159</v>
      </c>
      <c r="B274">
        <f t="shared" si="44"/>
        <v>323.50268549004943</v>
      </c>
      <c r="C274">
        <f t="shared" si="46"/>
        <v>10.045150089934502</v>
      </c>
      <c r="D274">
        <f t="shared" si="47"/>
        <v>13216.583876217857</v>
      </c>
      <c r="E274" t="b">
        <f t="shared" si="48"/>
        <v>1</v>
      </c>
      <c r="F274" t="b">
        <f t="shared" si="49"/>
        <v>0</v>
      </c>
      <c r="G274" t="b">
        <f t="shared" si="50"/>
        <v>1</v>
      </c>
      <c r="H274" s="5">
        <f t="shared" si="51"/>
        <v>40.854634193212547</v>
      </c>
      <c r="I274" s="1"/>
      <c r="M274" s="6"/>
    </row>
    <row r="275" spans="1:13" x14ac:dyDescent="0.2">
      <c r="A275" s="9">
        <f t="shared" si="45"/>
        <v>1.5217238021665682</v>
      </c>
      <c r="B275">
        <f t="shared" si="44"/>
        <v>323.60629558833494</v>
      </c>
      <c r="C275">
        <f t="shared" si="46"/>
        <v>10.048367308940071</v>
      </c>
      <c r="D275">
        <f t="shared" si="47"/>
        <v>13225.051137258733</v>
      </c>
      <c r="E275" t="b">
        <f t="shared" si="48"/>
        <v>1</v>
      </c>
      <c r="F275" t="b">
        <f t="shared" si="49"/>
        <v>0</v>
      </c>
      <c r="G275" t="b">
        <f t="shared" si="50"/>
        <v>1</v>
      </c>
      <c r="H275" s="5">
        <f t="shared" si="51"/>
        <v>40.867718945995243</v>
      </c>
      <c r="I275" s="1"/>
      <c r="M275" s="6"/>
    </row>
    <row r="276" spans="1:13" x14ac:dyDescent="0.2">
      <c r="A276" s="9">
        <f t="shared" si="45"/>
        <v>1.5278597852398206</v>
      </c>
      <c r="B276">
        <f t="shared" si="44"/>
        <v>323.69772185453098</v>
      </c>
      <c r="C276">
        <f t="shared" si="46"/>
        <v>10.051206205206757</v>
      </c>
      <c r="D276">
        <f t="shared" si="47"/>
        <v>13232.524958775732</v>
      </c>
      <c r="E276" t="b">
        <f t="shared" si="48"/>
        <v>1</v>
      </c>
      <c r="F276" t="b">
        <f t="shared" si="49"/>
        <v>0</v>
      </c>
      <c r="G276" t="b">
        <f t="shared" si="50"/>
        <v>1</v>
      </c>
      <c r="H276" s="5">
        <f t="shared" si="51"/>
        <v>40.879265022206113</v>
      </c>
      <c r="I276" s="1"/>
      <c r="M276" s="6"/>
    </row>
    <row r="277" spans="1:13" x14ac:dyDescent="0.2">
      <c r="A277" s="9">
        <f t="shared" si="45"/>
        <v>1.5339957683130729</v>
      </c>
      <c r="B277">
        <f t="shared" si="44"/>
        <v>323.77696084642309</v>
      </c>
      <c r="C277">
        <f t="shared" si="46"/>
        <v>10.053666671849642</v>
      </c>
      <c r="D277">
        <f t="shared" si="47"/>
        <v>13239.004215216844</v>
      </c>
      <c r="E277" t="b">
        <f t="shared" si="48"/>
        <v>1</v>
      </c>
      <c r="F277" t="b">
        <f t="shared" si="49"/>
        <v>0</v>
      </c>
      <c r="G277" t="b">
        <f t="shared" si="50"/>
        <v>1</v>
      </c>
      <c r="H277" s="5">
        <f t="shared" si="51"/>
        <v>40.889271987133426</v>
      </c>
      <c r="I277" s="1"/>
      <c r="M277" s="6"/>
    </row>
    <row r="278" spans="1:13" x14ac:dyDescent="0.2">
      <c r="A278" s="9">
        <f t="shared" si="45"/>
        <v>1.5401317513863253</v>
      </c>
      <c r="B278">
        <f t="shared" si="44"/>
        <v>323.84400958064975</v>
      </c>
      <c r="C278">
        <f t="shared" si="46"/>
        <v>10.055748616231732</v>
      </c>
      <c r="D278">
        <f t="shared" si="47"/>
        <v>13244.487930810827</v>
      </c>
      <c r="E278" t="b">
        <f t="shared" si="48"/>
        <v>1</v>
      </c>
      <c r="F278" t="b">
        <f t="shared" si="49"/>
        <v>0</v>
      </c>
      <c r="G278" t="b">
        <f t="shared" si="50"/>
        <v>1</v>
      </c>
      <c r="H278" s="5">
        <f t="shared" si="51"/>
        <v>40.897739464013256</v>
      </c>
      <c r="I278" s="1"/>
      <c r="M278" s="6"/>
    </row>
    <row r="279" spans="1:13" x14ac:dyDescent="0.2">
      <c r="A279" s="9">
        <f t="shared" si="45"/>
        <v>1.5462677344595777</v>
      </c>
      <c r="B279">
        <f t="shared" si="44"/>
        <v>323.89886553281474</v>
      </c>
      <c r="C279">
        <f t="shared" si="46"/>
        <v>10.057451959967468</v>
      </c>
      <c r="D279">
        <f t="shared" si="47"/>
        <v>13248.975279714148</v>
      </c>
      <c r="E279" t="b">
        <f t="shared" si="48"/>
        <v>1</v>
      </c>
      <c r="F279" t="b">
        <f t="shared" si="49"/>
        <v>0</v>
      </c>
      <c r="G279" t="b">
        <f t="shared" si="50"/>
        <v>1</v>
      </c>
      <c r="H279" s="5">
        <f t="shared" si="51"/>
        <v>40.904667134043642</v>
      </c>
      <c r="I279" s="1"/>
      <c r="M279" s="6"/>
    </row>
    <row r="280" spans="1:13" x14ac:dyDescent="0.2">
      <c r="A280" s="9">
        <f t="shared" si="45"/>
        <v>1.55240371753283</v>
      </c>
      <c r="B280">
        <f t="shared" si="44"/>
        <v>323.94152663758206</v>
      </c>
      <c r="C280">
        <f t="shared" si="46"/>
        <v>10.058776638925668</v>
      </c>
      <c r="D280">
        <f t="shared" si="47"/>
        <v>13252.465586135375</v>
      </c>
      <c r="E280" t="b">
        <f t="shared" si="48"/>
        <v>1</v>
      </c>
      <c r="F280" t="b">
        <f t="shared" si="49"/>
        <v>0</v>
      </c>
      <c r="G280" t="b">
        <f t="shared" si="50"/>
        <v>1</v>
      </c>
      <c r="H280" s="5">
        <f t="shared" si="51"/>
        <v>40.910054736396646</v>
      </c>
      <c r="I280" s="1"/>
      <c r="M280" s="6"/>
    </row>
    <row r="281" spans="1:13" x14ac:dyDescent="0.2">
      <c r="A281" s="9">
        <f t="shared" si="45"/>
        <v>1.5585397006060824</v>
      </c>
      <c r="B281">
        <f t="shared" si="44"/>
        <v>323.97199128875388</v>
      </c>
      <c r="C281">
        <f t="shared" si="46"/>
        <v>10.059722603231947</v>
      </c>
      <c r="D281">
        <f t="shared" si="47"/>
        <v>13254.958324436928</v>
      </c>
      <c r="E281" t="b">
        <f t="shared" si="48"/>
        <v>1</v>
      </c>
      <c r="F281" t="b">
        <f t="shared" si="49"/>
        <v>0</v>
      </c>
      <c r="G281" t="b">
        <f t="shared" si="50"/>
        <v>1</v>
      </c>
      <c r="H281" s="5">
        <f t="shared" si="51"/>
        <v>40.913902068228111</v>
      </c>
      <c r="I281" s="1"/>
      <c r="M281" s="6"/>
    </row>
    <row r="282" spans="1:13" x14ac:dyDescent="0.2">
      <c r="A282" s="9">
        <f t="shared" si="45"/>
        <v>1.5646756836793347</v>
      </c>
      <c r="B282">
        <f t="shared" si="44"/>
        <v>323.99025833933092</v>
      </c>
      <c r="C282">
        <f t="shared" si="46"/>
        <v>10.060289817270585</v>
      </c>
      <c r="D282">
        <f t="shared" si="47"/>
        <v>13256.453119214255</v>
      </c>
      <c r="E282" t="b">
        <f t="shared" si="48"/>
        <v>1</v>
      </c>
      <c r="F282" t="b">
        <f t="shared" si="49"/>
        <v>0</v>
      </c>
      <c r="G282" t="b">
        <f t="shared" si="50"/>
        <v>1</v>
      </c>
      <c r="H282" s="5">
        <f t="shared" si="51"/>
        <v>40.916208984685333</v>
      </c>
      <c r="I282" s="1"/>
      <c r="M282" s="6"/>
    </row>
    <row r="283" spans="1:13" x14ac:dyDescent="0.2">
      <c r="A283" s="9">
        <f t="shared" si="45"/>
        <v>1.5708116667525871</v>
      </c>
      <c r="B283">
        <f t="shared" ref="B283:B346" si="52">$B$10*SIN(A283)</f>
        <v>323.99632710155566</v>
      </c>
      <c r="C283">
        <f t="shared" si="46"/>
        <v>10.060478259685878</v>
      </c>
      <c r="D283">
        <f t="shared" si="47"/>
        <v>13256.949745352369</v>
      </c>
      <c r="E283" t="b">
        <f t="shared" si="48"/>
        <v>1</v>
      </c>
      <c r="F283" t="b">
        <f t="shared" si="49"/>
        <v>0</v>
      </c>
      <c r="G283" t="b">
        <f t="shared" si="50"/>
        <v>1</v>
      </c>
      <c r="H283" s="5">
        <f t="shared" si="51"/>
        <v>40.916975398912527</v>
      </c>
      <c r="I283" s="1"/>
      <c r="M283" s="6"/>
    </row>
    <row r="284" spans="1:13" x14ac:dyDescent="0.2">
      <c r="A284" s="9">
        <f t="shared" ref="A284:A347" si="53">+A283+$B$25</f>
        <v>1.5769476498258395</v>
      </c>
      <c r="B284">
        <f t="shared" si="52"/>
        <v>323.99019734693803</v>
      </c>
      <c r="C284">
        <f t="shared" ref="C284:C347" si="54">1.414*(SIN(A284)*$B$9/$B$8)</f>
        <v>10.060287923382933</v>
      </c>
      <c r="D284">
        <f t="shared" ref="D284:D347" si="55">B284*H284</f>
        <v>13256.448128059734</v>
      </c>
      <c r="E284" t="b">
        <f t="shared" ref="E284:E347" si="56">AND((A284&gt;$A$17),A284&lt;($B$17))</f>
        <v>1</v>
      </c>
      <c r="F284" t="b">
        <f t="shared" ref="F284:F347" si="57">AND((A284&gt;($A$17+3.1416)),A284&lt;($B$17+3.1416))</f>
        <v>0</v>
      </c>
      <c r="G284" t="b">
        <f t="shared" ref="G284:G347" si="58">OR(E284=TRUE,F284=TRUE)</f>
        <v>1</v>
      </c>
      <c r="H284" s="5">
        <f t="shared" ref="H284:H347" si="59">IF(+G284=TRUE,C284,0)+(SIN(A284)*1.4142*$B$9/$B$7)</f>
        <v>40.916201282054061</v>
      </c>
      <c r="I284" s="1"/>
      <c r="M284" s="6"/>
    </row>
    <row r="285" spans="1:13" x14ac:dyDescent="0.2">
      <c r="A285" s="9">
        <f t="shared" si="53"/>
        <v>1.5830836328990918</v>
      </c>
      <c r="B285">
        <f t="shared" si="52"/>
        <v>323.97186930626447</v>
      </c>
      <c r="C285">
        <f t="shared" si="54"/>
        <v>10.059718815527951</v>
      </c>
      <c r="D285">
        <f t="shared" si="55"/>
        <v>13254.948342879552</v>
      </c>
      <c r="E285" t="b">
        <f t="shared" si="56"/>
        <v>1</v>
      </c>
      <c r="F285" t="b">
        <f t="shared" si="57"/>
        <v>0</v>
      </c>
      <c r="G285" t="b">
        <f t="shared" si="58"/>
        <v>1</v>
      </c>
      <c r="H285" s="5">
        <f t="shared" si="59"/>
        <v>40.913886663255575</v>
      </c>
      <c r="I285" s="1"/>
      <c r="M285" s="6"/>
    </row>
    <row r="286" spans="1:13" x14ac:dyDescent="0.2">
      <c r="A286" s="9">
        <f t="shared" si="53"/>
        <v>1.5892196159723442</v>
      </c>
      <c r="B286">
        <f t="shared" si="52"/>
        <v>323.94134366958883</v>
      </c>
      <c r="C286">
        <f t="shared" si="54"/>
        <v>10.058770957547937</v>
      </c>
      <c r="D286">
        <f t="shared" si="55"/>
        <v>13252.450615678366</v>
      </c>
      <c r="E286" t="b">
        <f t="shared" si="56"/>
        <v>1</v>
      </c>
      <c r="F286" t="b">
        <f t="shared" si="57"/>
        <v>0</v>
      </c>
      <c r="G286" t="b">
        <f t="shared" si="58"/>
        <v>1</v>
      </c>
      <c r="H286" s="5">
        <f t="shared" si="59"/>
        <v>40.910031629662861</v>
      </c>
      <c r="I286" s="1"/>
      <c r="M286" s="6"/>
    </row>
    <row r="287" spans="1:13" x14ac:dyDescent="0.2">
      <c r="A287" s="9">
        <f t="shared" si="53"/>
        <v>1.5953555990455965</v>
      </c>
      <c r="B287">
        <f t="shared" si="52"/>
        <v>323.89862158620639</v>
      </c>
      <c r="C287">
        <f t="shared" si="54"/>
        <v>10.057444385129903</v>
      </c>
      <c r="D287">
        <f t="shared" si="55"/>
        <v>13248.955322612039</v>
      </c>
      <c r="E287" t="b">
        <f t="shared" si="56"/>
        <v>1</v>
      </c>
      <c r="F287" t="b">
        <f t="shared" si="57"/>
        <v>0</v>
      </c>
      <c r="G287" t="b">
        <f t="shared" si="58"/>
        <v>1</v>
      </c>
      <c r="H287" s="5">
        <f t="shared" si="59"/>
        <v>40.904636326418569</v>
      </c>
      <c r="I287" s="1"/>
      <c r="M287" s="6"/>
    </row>
    <row r="288" spans="1:13" x14ac:dyDescent="0.2">
      <c r="A288" s="9">
        <f t="shared" si="53"/>
        <v>1.6014915821188489</v>
      </c>
      <c r="B288">
        <f t="shared" si="52"/>
        <v>323.84370466461104</v>
      </c>
      <c r="C288">
        <f t="shared" si="54"/>
        <v>10.055739148219528</v>
      </c>
      <c r="D288">
        <f t="shared" si="55"/>
        <v>13244.462990069149</v>
      </c>
      <c r="E288" t="b">
        <f t="shared" si="56"/>
        <v>1</v>
      </c>
      <c r="F288" t="b">
        <f t="shared" si="57"/>
        <v>0</v>
      </c>
      <c r="G288" t="b">
        <f t="shared" si="58"/>
        <v>1</v>
      </c>
      <c r="H288" s="5">
        <f t="shared" si="59"/>
        <v>40.897700956656813</v>
      </c>
      <c r="I288" s="1"/>
      <c r="M288" s="6"/>
    </row>
    <row r="289" spans="1:13" x14ac:dyDescent="0.2">
      <c r="A289" s="9">
        <f t="shared" si="53"/>
        <v>1.6076275651921013</v>
      </c>
      <c r="B289">
        <f t="shared" si="52"/>
        <v>323.77659497243405</v>
      </c>
      <c r="C289">
        <f t="shared" si="54"/>
        <v>10.053655311019273</v>
      </c>
      <c r="D289">
        <f t="shared" si="55"/>
        <v>13238.974294591648</v>
      </c>
      <c r="E289" t="b">
        <f t="shared" si="56"/>
        <v>1</v>
      </c>
      <c r="F289" t="b">
        <f t="shared" si="57"/>
        <v>0</v>
      </c>
      <c r="G289" t="b">
        <f t="shared" si="58"/>
        <v>1</v>
      </c>
      <c r="H289" s="5">
        <f t="shared" si="59"/>
        <v>40.889225781495412</v>
      </c>
      <c r="I289" s="1"/>
      <c r="M289" s="6"/>
    </row>
    <row r="290" spans="1:13" x14ac:dyDescent="0.2">
      <c r="A290" s="9">
        <f t="shared" si="53"/>
        <v>1.6137635482653536</v>
      </c>
      <c r="B290">
        <f t="shared" si="52"/>
        <v>323.69729503636688</v>
      </c>
      <c r="C290">
        <f t="shared" si="54"/>
        <v>10.051192951985961</v>
      </c>
      <c r="D290">
        <f t="shared" si="55"/>
        <v>13232.490062773046</v>
      </c>
      <c r="E290" t="b">
        <f t="shared" si="56"/>
        <v>1</v>
      </c>
      <c r="F290" t="b">
        <f t="shared" si="57"/>
        <v>0</v>
      </c>
      <c r="G290" t="b">
        <f t="shared" si="58"/>
        <v>1</v>
      </c>
      <c r="H290" s="5">
        <f t="shared" si="59"/>
        <v>40.879211120026184</v>
      </c>
      <c r="I290" s="1"/>
      <c r="M290" s="6"/>
    </row>
    <row r="291" spans="1:13" x14ac:dyDescent="0.2">
      <c r="A291" s="9">
        <f t="shared" si="53"/>
        <v>1.619899531338606</v>
      </c>
      <c r="B291">
        <f t="shared" si="52"/>
        <v>323.60580784206553</v>
      </c>
      <c r="C291">
        <f t="shared" si="54"/>
        <v>10.048352163827827</v>
      </c>
      <c r="D291">
        <f t="shared" si="55"/>
        <v>13225.011271133864</v>
      </c>
      <c r="E291" t="b">
        <f t="shared" si="56"/>
        <v>1</v>
      </c>
      <c r="F291" t="b">
        <f t="shared" si="57"/>
        <v>0</v>
      </c>
      <c r="G291" t="b">
        <f t="shared" si="58"/>
        <v>1</v>
      </c>
      <c r="H291" s="5">
        <f t="shared" si="59"/>
        <v>40.867657349302817</v>
      </c>
      <c r="I291" s="1"/>
      <c r="M291" s="6"/>
    </row>
    <row r="292" spans="1:13" x14ac:dyDescent="0.2">
      <c r="A292" s="9">
        <f t="shared" si="53"/>
        <v>1.6260355144118583</v>
      </c>
      <c r="B292">
        <f t="shared" si="52"/>
        <v>323.50213683403848</v>
      </c>
      <c r="C292">
        <f t="shared" si="54"/>
        <v>10.045133053501035</v>
      </c>
      <c r="D292">
        <f t="shared" si="55"/>
        <v>13216.539045974621</v>
      </c>
      <c r="E292" t="b">
        <f t="shared" si="56"/>
        <v>1</v>
      </c>
      <c r="F292" t="b">
        <f t="shared" si="57"/>
        <v>0</v>
      </c>
      <c r="G292" t="b">
        <f t="shared" si="58"/>
        <v>1</v>
      </c>
      <c r="H292" s="5">
        <f t="shared" si="59"/>
        <v>40.854564904326757</v>
      </c>
      <c r="I292" s="1"/>
      <c r="M292" s="6"/>
    </row>
    <row r="293" spans="1:13" x14ac:dyDescent="0.2">
      <c r="A293" s="9">
        <f t="shared" si="53"/>
        <v>1.6321714974851107</v>
      </c>
      <c r="B293">
        <f t="shared" si="52"/>
        <v>323.38628591551679</v>
      </c>
      <c r="C293">
        <f t="shared" si="54"/>
        <v>10.04153574220563</v>
      </c>
      <c r="D293">
        <f t="shared" si="55"/>
        <v>13207.074663206175</v>
      </c>
      <c r="E293" t="b">
        <f t="shared" si="56"/>
        <v>1</v>
      </c>
      <c r="F293" t="b">
        <f t="shared" si="57"/>
        <v>0</v>
      </c>
      <c r="G293" t="b">
        <f t="shared" si="58"/>
        <v>1</v>
      </c>
      <c r="H293" s="5">
        <f t="shared" si="59"/>
        <v>40.839934278030775</v>
      </c>
      <c r="I293" s="1"/>
      <c r="M293" s="6"/>
    </row>
    <row r="294" spans="1:13" x14ac:dyDescent="0.2">
      <c r="A294" s="9">
        <f t="shared" si="53"/>
        <v>1.6383074805583631</v>
      </c>
      <c r="B294">
        <f t="shared" si="52"/>
        <v>323.25825944830729</v>
      </c>
      <c r="C294">
        <f t="shared" si="54"/>
        <v>10.037560365380996</v>
      </c>
      <c r="D294">
        <f t="shared" si="55"/>
        <v>13196.619548157598</v>
      </c>
      <c r="E294" t="b">
        <f t="shared" si="56"/>
        <v>1</v>
      </c>
      <c r="F294" t="b">
        <f t="shared" si="57"/>
        <v>0</v>
      </c>
      <c r="G294" t="b">
        <f t="shared" si="58"/>
        <v>1</v>
      </c>
      <c r="H294" s="5">
        <f t="shared" si="59"/>
        <v>40.82376602126044</v>
      </c>
      <c r="I294" s="1"/>
      <c r="M294" s="6"/>
    </row>
    <row r="295" spans="1:13" x14ac:dyDescent="0.2">
      <c r="A295" s="9">
        <f t="shared" si="53"/>
        <v>1.6444434636316154</v>
      </c>
      <c r="B295">
        <f t="shared" si="52"/>
        <v>323.11806225262819</v>
      </c>
      <c r="C295">
        <f t="shared" si="54"/>
        <v>10.033207072700751</v>
      </c>
      <c r="D295">
        <f t="shared" si="55"/>
        <v>13185.175275361518</v>
      </c>
      <c r="E295" t="b">
        <f t="shared" si="56"/>
        <v>1</v>
      </c>
      <c r="F295" t="b">
        <f t="shared" si="57"/>
        <v>0</v>
      </c>
      <c r="G295" t="b">
        <f t="shared" si="58"/>
        <v>1</v>
      </c>
      <c r="H295" s="5">
        <f t="shared" si="59"/>
        <v>40.806060742753395</v>
      </c>
      <c r="I295" s="1"/>
      <c r="M295" s="6"/>
    </row>
    <row r="296" spans="1:13" x14ac:dyDescent="0.2">
      <c r="A296" s="9">
        <f t="shared" si="53"/>
        <v>1.6505794467048678</v>
      </c>
      <c r="B296">
        <f t="shared" si="52"/>
        <v>322.9656996069279</v>
      </c>
      <c r="C296">
        <f t="shared" si="54"/>
        <v>10.028476028067098</v>
      </c>
      <c r="D296">
        <f t="shared" si="55"/>
        <v>13172.743568316979</v>
      </c>
      <c r="E296" t="b">
        <f t="shared" si="56"/>
        <v>1</v>
      </c>
      <c r="F296" t="b">
        <f t="shared" si="57"/>
        <v>0</v>
      </c>
      <c r="G296" t="b">
        <f t="shared" si="58"/>
        <v>1</v>
      </c>
      <c r="H296" s="5">
        <f t="shared" si="59"/>
        <v>40.786819109116351</v>
      </c>
      <c r="I296" s="1"/>
      <c r="M296" s="6"/>
    </row>
    <row r="297" spans="1:13" x14ac:dyDescent="0.2">
      <c r="A297" s="9">
        <f t="shared" si="53"/>
        <v>1.6567154297781201</v>
      </c>
      <c r="B297">
        <f t="shared" si="52"/>
        <v>322.80117724768576</v>
      </c>
      <c r="C297">
        <f t="shared" si="54"/>
        <v>10.023367409604679</v>
      </c>
      <c r="D297">
        <f t="shared" si="55"/>
        <v>13159.326299229897</v>
      </c>
      <c r="E297" t="b">
        <f t="shared" si="56"/>
        <v>1</v>
      </c>
      <c r="F297" t="b">
        <f t="shared" si="57"/>
        <v>0</v>
      </c>
      <c r="G297" t="b">
        <f t="shared" si="58"/>
        <v>1</v>
      </c>
      <c r="H297" s="5">
        <f t="shared" si="59"/>
        <v>40.766041844800114</v>
      </c>
      <c r="I297" s="1"/>
      <c r="M297" s="6"/>
    </row>
    <row r="298" spans="1:13" x14ac:dyDescent="0.2">
      <c r="A298" s="9">
        <f t="shared" si="53"/>
        <v>1.6628514128513725</v>
      </c>
      <c r="B298">
        <f t="shared" si="52"/>
        <v>322.62450136919671</v>
      </c>
      <c r="C298">
        <f t="shared" si="54"/>
        <v>10.017881409653844</v>
      </c>
      <c r="D298">
        <f t="shared" si="55"/>
        <v>13144.925488731111</v>
      </c>
      <c r="E298" t="b">
        <f t="shared" si="56"/>
        <v>1</v>
      </c>
      <c r="F298" t="b">
        <f t="shared" si="57"/>
        <v>0</v>
      </c>
      <c r="G298" t="b">
        <f t="shared" si="58"/>
        <v>1</v>
      </c>
      <c r="H298" s="5">
        <f t="shared" si="59"/>
        <v>40.743729732072211</v>
      </c>
      <c r="I298" s="1"/>
      <c r="M298" s="6"/>
    </row>
    <row r="299" spans="1:13" x14ac:dyDescent="0.2">
      <c r="A299" s="9">
        <f t="shared" si="53"/>
        <v>1.6689873959246249</v>
      </c>
      <c r="B299">
        <f t="shared" si="52"/>
        <v>322.43567862333765</v>
      </c>
      <c r="C299">
        <f t="shared" si="54"/>
        <v>10.012018234763426</v>
      </c>
      <c r="D299">
        <f t="shared" si="55"/>
        <v>13129.543305572073</v>
      </c>
      <c r="E299" t="b">
        <f t="shared" si="56"/>
        <v>1</v>
      </c>
      <c r="F299" t="b">
        <f t="shared" si="57"/>
        <v>0</v>
      </c>
      <c r="G299" t="b">
        <f t="shared" si="58"/>
        <v>1</v>
      </c>
      <c r="H299" s="5">
        <f t="shared" si="59"/>
        <v>40.71988361098748</v>
      </c>
      <c r="I299" s="1"/>
      <c r="M299" s="6"/>
    </row>
    <row r="300" spans="1:13" x14ac:dyDescent="0.2">
      <c r="A300" s="9">
        <f t="shared" si="53"/>
        <v>1.6751233789978772</v>
      </c>
      <c r="B300">
        <f t="shared" si="52"/>
        <v>322.23471611931706</v>
      </c>
      <c r="C300">
        <f t="shared" si="54"/>
        <v>10.005778105682957</v>
      </c>
      <c r="D300">
        <f t="shared" si="55"/>
        <v>13113.182066298228</v>
      </c>
      <c r="E300" t="b">
        <f t="shared" si="56"/>
        <v>1</v>
      </c>
      <c r="F300" t="b">
        <f t="shared" si="57"/>
        <v>0</v>
      </c>
      <c r="G300" t="b">
        <f t="shared" si="58"/>
        <v>1</v>
      </c>
      <c r="H300" s="5">
        <f t="shared" si="59"/>
        <v>40.694504379356445</v>
      </c>
      <c r="I300" s="1"/>
      <c r="M300" s="6"/>
    </row>
    <row r="301" spans="1:13" x14ac:dyDescent="0.2">
      <c r="A301" s="9">
        <f t="shared" si="53"/>
        <v>1.6812593620711296</v>
      </c>
      <c r="B301">
        <f t="shared" si="52"/>
        <v>322.02162142340734</v>
      </c>
      <c r="C301">
        <f t="shared" si="54"/>
        <v>9.9991612573543591</v>
      </c>
      <c r="D301">
        <f t="shared" si="55"/>
        <v>13095.844234900151</v>
      </c>
      <c r="E301" t="b">
        <f t="shared" si="56"/>
        <v>1</v>
      </c>
      <c r="F301" t="b">
        <f t="shared" si="57"/>
        <v>0</v>
      </c>
      <c r="G301" t="b">
        <f t="shared" si="58"/>
        <v>1</v>
      </c>
      <c r="H301" s="5">
        <f t="shared" si="59"/>
        <v>40.667592992711484</v>
      </c>
      <c r="I301" s="1"/>
      <c r="M301" s="6"/>
    </row>
    <row r="302" spans="1:13" x14ac:dyDescent="0.2">
      <c r="A302" s="9">
        <f t="shared" si="53"/>
        <v>1.6873953451443819</v>
      </c>
      <c r="B302">
        <f t="shared" si="52"/>
        <v>321.79640255866019</v>
      </c>
      <c r="C302">
        <f t="shared" si="54"/>
        <v>9.9921679389030977</v>
      </c>
      <c r="D302">
        <f t="shared" si="55"/>
        <v>13077.53242244248</v>
      </c>
      <c r="E302" t="b">
        <f t="shared" si="56"/>
        <v>1</v>
      </c>
      <c r="F302" t="b">
        <f t="shared" si="57"/>
        <v>0</v>
      </c>
      <c r="G302" t="b">
        <f t="shared" si="58"/>
        <v>1</v>
      </c>
      <c r="H302" s="5">
        <f t="shared" si="59"/>
        <v>40.639150464270898</v>
      </c>
      <c r="I302" s="1"/>
      <c r="M302" s="6"/>
    </row>
    <row r="303" spans="1:13" x14ac:dyDescent="0.2">
      <c r="A303" s="9">
        <f t="shared" si="53"/>
        <v>1.6935313282176343</v>
      </c>
      <c r="B303">
        <f t="shared" si="52"/>
        <v>321.55906800460406</v>
      </c>
      <c r="C303">
        <f t="shared" si="54"/>
        <v>9.9847984136288019</v>
      </c>
      <c r="D303">
        <f t="shared" si="55"/>
        <v>13058.249386670672</v>
      </c>
      <c r="E303" t="b">
        <f t="shared" si="56"/>
        <v>1</v>
      </c>
      <c r="F303" t="b">
        <f t="shared" si="57"/>
        <v>0</v>
      </c>
      <c r="G303" t="b">
        <f t="shared" si="58"/>
        <v>1</v>
      </c>
      <c r="H303" s="5">
        <f t="shared" si="59"/>
        <v>40.609177864900715</v>
      </c>
      <c r="I303" s="1"/>
      <c r="M303" s="6"/>
    </row>
    <row r="304" spans="1:13" x14ac:dyDescent="0.2">
      <c r="A304" s="9">
        <f t="shared" si="53"/>
        <v>1.6996673112908867</v>
      </c>
      <c r="B304">
        <f t="shared" si="52"/>
        <v>321.30962669692536</v>
      </c>
      <c r="C304">
        <f t="shared" si="54"/>
        <v>9.9770529589953529</v>
      </c>
      <c r="D304">
        <f t="shared" si="55"/>
        <v>13037.998031595705</v>
      </c>
      <c r="E304" t="b">
        <f t="shared" si="56"/>
        <v>1</v>
      </c>
      <c r="F304" t="b">
        <f t="shared" si="57"/>
        <v>0</v>
      </c>
      <c r="G304" t="b">
        <f t="shared" si="58"/>
        <v>1</v>
      </c>
      <c r="H304" s="5">
        <f t="shared" si="59"/>
        <v>40.577676323074407</v>
      </c>
      <c r="I304" s="1"/>
      <c r="M304" s="6"/>
    </row>
    <row r="305" spans="1:13" x14ac:dyDescent="0.2">
      <c r="A305" s="9">
        <f t="shared" si="53"/>
        <v>1.705803294364139</v>
      </c>
      <c r="B305">
        <f t="shared" si="52"/>
        <v>321.04808802713171</v>
      </c>
      <c r="C305">
        <f t="shared" si="54"/>
        <v>9.9689318666204354</v>
      </c>
      <c r="D305">
        <f t="shared" si="55"/>
        <v>13016.781407056722</v>
      </c>
      <c r="E305" t="b">
        <f t="shared" si="56"/>
        <v>1</v>
      </c>
      <c r="F305" t="b">
        <f t="shared" si="57"/>
        <v>0</v>
      </c>
      <c r="G305" t="b">
        <f t="shared" si="58"/>
        <v>1</v>
      </c>
      <c r="H305" s="5">
        <f t="shared" si="59"/>
        <v>40.544647024830361</v>
      </c>
      <c r="I305" s="1"/>
      <c r="M305" s="6"/>
    </row>
    <row r="306" spans="1:13" x14ac:dyDescent="0.2">
      <c r="A306" s="9">
        <f t="shared" si="53"/>
        <v>1.7119392774373914</v>
      </c>
      <c r="B306">
        <f t="shared" si="52"/>
        <v>320.7744618421986</v>
      </c>
      <c r="C306">
        <f t="shared" si="54"/>
        <v>9.9604354422645596</v>
      </c>
      <c r="D306">
        <f t="shared" si="55"/>
        <v>12994.602708261755</v>
      </c>
      <c r="E306" t="b">
        <f t="shared" si="56"/>
        <v>1</v>
      </c>
      <c r="F306" t="b">
        <f t="shared" si="57"/>
        <v>0</v>
      </c>
      <c r="G306" t="b">
        <f t="shared" si="58"/>
        <v>1</v>
      </c>
      <c r="H306" s="5">
        <f t="shared" si="59"/>
        <v>40.510091213727307</v>
      </c>
      <c r="I306" s="1"/>
      <c r="M306" s="6"/>
    </row>
    <row r="307" spans="1:13" x14ac:dyDescent="0.2">
      <c r="A307" s="9">
        <f t="shared" si="53"/>
        <v>1.7180752605106437</v>
      </c>
      <c r="B307">
        <f t="shared" si="52"/>
        <v>320.48875844419842</v>
      </c>
      <c r="C307">
        <f t="shared" si="54"/>
        <v>9.9515640058195451</v>
      </c>
      <c r="D307">
        <f t="shared" si="55"/>
        <v>12971.465275306489</v>
      </c>
      <c r="E307" t="b">
        <f t="shared" si="56"/>
        <v>1</v>
      </c>
      <c r="F307" t="b">
        <f t="shared" si="57"/>
        <v>0</v>
      </c>
      <c r="G307" t="b">
        <f t="shared" si="58"/>
        <v>1</v>
      </c>
      <c r="H307" s="5">
        <f t="shared" si="59"/>
        <v>40.474010190797387</v>
      </c>
      <c r="I307" s="1"/>
      <c r="M307" s="6"/>
    </row>
    <row r="308" spans="1:13" x14ac:dyDescent="0.2">
      <c r="A308" s="9">
        <f t="shared" si="53"/>
        <v>1.7242112435838961</v>
      </c>
      <c r="B308">
        <f t="shared" si="52"/>
        <v>320.19098858991271</v>
      </c>
      <c r="C308">
        <f t="shared" si="54"/>
        <v>9.9423178912964865</v>
      </c>
      <c r="D308">
        <f t="shared" si="55"/>
        <v>12947.372592671281</v>
      </c>
      <c r="E308" t="b">
        <f t="shared" si="56"/>
        <v>1</v>
      </c>
      <c r="F308" t="b">
        <f t="shared" si="57"/>
        <v>0</v>
      </c>
      <c r="G308" t="b">
        <f t="shared" si="58"/>
        <v>1</v>
      </c>
      <c r="H308" s="5">
        <f t="shared" si="59"/>
        <v>40.436405314497271</v>
      </c>
      <c r="I308" s="1"/>
      <c r="M308" s="6"/>
    </row>
    <row r="309" spans="1:13" x14ac:dyDescent="0.2">
      <c r="A309" s="9">
        <f t="shared" si="53"/>
        <v>1.7303472266571485</v>
      </c>
      <c r="B309">
        <f t="shared" si="52"/>
        <v>319.88116349042713</v>
      </c>
      <c r="C309">
        <f t="shared" si="54"/>
        <v>9.932697446813167</v>
      </c>
      <c r="D309">
        <f t="shared" si="55"/>
        <v>12922.328288696377</v>
      </c>
      <c r="E309" t="b">
        <f t="shared" si="56"/>
        <v>1</v>
      </c>
      <c r="F309" t="b">
        <f t="shared" si="57"/>
        <v>0</v>
      </c>
      <c r="G309" t="b">
        <f t="shared" si="58"/>
        <v>1</v>
      </c>
      <c r="H309" s="5">
        <f t="shared" si="59"/>
        <v>40.397278000656939</v>
      </c>
      <c r="I309" s="1"/>
      <c r="M309" s="6"/>
    </row>
    <row r="310" spans="1:13" x14ac:dyDescent="0.2">
      <c r="A310" s="9">
        <f t="shared" si="53"/>
        <v>1.7364832097304008</v>
      </c>
      <c r="B310">
        <f t="shared" si="52"/>
        <v>319.55929481070939</v>
      </c>
      <c r="C310">
        <f t="shared" si="54"/>
        <v>9.9227030345809606</v>
      </c>
      <c r="D310">
        <f t="shared" si="55"/>
        <v>12896.336135035501</v>
      </c>
      <c r="E310" t="b">
        <f t="shared" si="56"/>
        <v>1</v>
      </c>
      <c r="F310" t="b">
        <f t="shared" si="57"/>
        <v>0</v>
      </c>
      <c r="G310" t="b">
        <f t="shared" si="58"/>
        <v>1</v>
      </c>
      <c r="H310" s="5">
        <f t="shared" si="59"/>
        <v>40.356629722426419</v>
      </c>
      <c r="I310" s="1"/>
      <c r="M310" s="6"/>
    </row>
    <row r="311" spans="1:13" x14ac:dyDescent="0.2">
      <c r="A311" s="9">
        <f t="shared" si="53"/>
        <v>1.7426191928036532</v>
      </c>
      <c r="B311">
        <f t="shared" si="52"/>
        <v>319.2253946691701</v>
      </c>
      <c r="C311">
        <f t="shared" si="54"/>
        <v>9.9123350308911871</v>
      </c>
      <c r="D311">
        <f t="shared" si="55"/>
        <v>12869.400046087841</v>
      </c>
      <c r="E311" t="b">
        <f t="shared" si="56"/>
        <v>1</v>
      </c>
      <c r="F311" t="b">
        <f t="shared" si="57"/>
        <v>0</v>
      </c>
      <c r="G311" t="b">
        <f t="shared" si="58"/>
        <v>1</v>
      </c>
      <c r="H311" s="5">
        <f t="shared" si="59"/>
        <v>40.314462010220304</v>
      </c>
      <c r="I311" s="1"/>
      <c r="M311" s="6"/>
    </row>
    <row r="312" spans="1:13" x14ac:dyDescent="0.2">
      <c r="A312" s="9">
        <f t="shared" si="53"/>
        <v>1.7487551758769055</v>
      </c>
      <c r="B312">
        <f t="shared" si="52"/>
        <v>318.87947563720638</v>
      </c>
      <c r="C312">
        <f t="shared" si="54"/>
        <v>9.9015938261009477</v>
      </c>
      <c r="D312">
        <f t="shared" si="55"/>
        <v>12841.52407840854</v>
      </c>
      <c r="E312" t="b">
        <f t="shared" si="56"/>
        <v>1</v>
      </c>
      <c r="F312" t="b">
        <f t="shared" si="57"/>
        <v>0</v>
      </c>
      <c r="G312" t="b">
        <f t="shared" si="58"/>
        <v>1</v>
      </c>
      <c r="H312" s="5">
        <f t="shared" si="59"/>
        <v>40.270776451660126</v>
      </c>
      <c r="I312" s="1"/>
      <c r="M312" s="6"/>
    </row>
    <row r="313" spans="1:13" x14ac:dyDescent="0.2">
      <c r="A313" s="9">
        <f t="shared" si="53"/>
        <v>1.7548911589501579</v>
      </c>
      <c r="B313">
        <f t="shared" si="52"/>
        <v>318.52155073872859</v>
      </c>
      <c r="C313">
        <f t="shared" si="54"/>
        <v>9.8904798246184349</v>
      </c>
      <c r="D313">
        <f t="shared" si="55"/>
        <v>12812.712430097792</v>
      </c>
      <c r="E313" t="b">
        <f t="shared" si="56"/>
        <v>1</v>
      </c>
      <c r="F313" t="b">
        <f t="shared" si="57"/>
        <v>0</v>
      </c>
      <c r="G313" t="b">
        <f t="shared" si="58"/>
        <v>1</v>
      </c>
      <c r="H313" s="5">
        <f t="shared" si="59"/>
        <v>40.225574691514623</v>
      </c>
      <c r="I313" s="1"/>
      <c r="M313" s="6"/>
    </row>
    <row r="314" spans="1:13" x14ac:dyDescent="0.2">
      <c r="A314" s="9">
        <f t="shared" si="53"/>
        <v>1.7610271420234103</v>
      </c>
      <c r="B314">
        <f t="shared" si="52"/>
        <v>318.1516334496701</v>
      </c>
      <c r="C314">
        <f t="shared" si="54"/>
        <v>9.8789934448876906</v>
      </c>
      <c r="D314">
        <f t="shared" si="55"/>
        <v>12782.969440168587</v>
      </c>
      <c r="E314" t="b">
        <f t="shared" si="56"/>
        <v>1</v>
      </c>
      <c r="F314" t="b">
        <f t="shared" si="57"/>
        <v>0</v>
      </c>
      <c r="G314" t="b">
        <f t="shared" si="58"/>
        <v>1</v>
      </c>
      <c r="H314" s="5">
        <f t="shared" si="59"/>
        <v>40.178858431637707</v>
      </c>
      <c r="I314" s="1"/>
      <c r="M314" s="6"/>
    </row>
    <row r="315" spans="1:13" x14ac:dyDescent="0.2">
      <c r="A315" s="9">
        <f t="shared" si="53"/>
        <v>1.7671631250966626</v>
      </c>
      <c r="B315">
        <f t="shared" si="52"/>
        <v>317.7697376974798</v>
      </c>
      <c r="C315">
        <f t="shared" si="54"/>
        <v>9.8671351193728682</v>
      </c>
      <c r="D315">
        <f t="shared" si="55"/>
        <v>12752.299587893303</v>
      </c>
      <c r="E315" t="b">
        <f t="shared" si="56"/>
        <v>1</v>
      </c>
      <c r="F315" t="b">
        <f t="shared" si="57"/>
        <v>0</v>
      </c>
      <c r="G315" t="b">
        <f t="shared" si="58"/>
        <v>1</v>
      </c>
      <c r="H315" s="5">
        <f t="shared" si="59"/>
        <v>40.130629430904555</v>
      </c>
      <c r="I315" s="1"/>
      <c r="M315" s="6"/>
    </row>
    <row r="316" spans="1:13" x14ac:dyDescent="0.2">
      <c r="A316" s="9">
        <f t="shared" si="53"/>
        <v>1.773299108169915</v>
      </c>
      <c r="B316">
        <f t="shared" si="52"/>
        <v>317.37587786059771</v>
      </c>
      <c r="C316">
        <f t="shared" si="54"/>
        <v>9.8549052945419415</v>
      </c>
      <c r="D316">
        <f t="shared" si="55"/>
        <v>12720.707492129088</v>
      </c>
      <c r="E316" t="b">
        <f t="shared" si="56"/>
        <v>1</v>
      </c>
      <c r="F316" t="b">
        <f t="shared" si="57"/>
        <v>0</v>
      </c>
      <c r="G316" t="b">
        <f t="shared" si="58"/>
        <v>1</v>
      </c>
      <c r="H316" s="5">
        <f t="shared" si="59"/>
        <v>40.080889505145237</v>
      </c>
      <c r="I316" s="1"/>
      <c r="M316" s="6"/>
    </row>
    <row r="317" spans="1:13" x14ac:dyDescent="0.2">
      <c r="A317" s="9">
        <f t="shared" si="53"/>
        <v>1.7794350912431673</v>
      </c>
      <c r="B317">
        <f t="shared" si="52"/>
        <v>316.97006876791369</v>
      </c>
      <c r="C317">
        <f t="shared" si="54"/>
        <v>9.8423044308498966</v>
      </c>
      <c r="D317">
        <f t="shared" si="55"/>
        <v>12688.197910622273</v>
      </c>
      <c r="E317" t="b">
        <f t="shared" si="56"/>
        <v>1</v>
      </c>
      <c r="F317" t="b">
        <f t="shared" si="57"/>
        <v>0</v>
      </c>
      <c r="G317" t="b">
        <f t="shared" si="58"/>
        <v>1</v>
      </c>
      <c r="H317" s="5">
        <f t="shared" si="59"/>
        <v>40.02964052707641</v>
      </c>
      <c r="I317" s="1"/>
      <c r="M317" s="6"/>
    </row>
    <row r="318" spans="1:13" x14ac:dyDescent="0.2">
      <c r="A318" s="9">
        <f t="shared" si="53"/>
        <v>1.7855710743164197</v>
      </c>
      <c r="B318">
        <f t="shared" si="52"/>
        <v>316.55232569820919</v>
      </c>
      <c r="C318">
        <f t="shared" si="54"/>
        <v>9.8293330027213912</v>
      </c>
      <c r="D318">
        <f t="shared" si="55"/>
        <v>12654.775739291892</v>
      </c>
      <c r="E318" t="b">
        <f t="shared" si="56"/>
        <v>1</v>
      </c>
      <c r="F318" t="b">
        <f t="shared" si="57"/>
        <v>0</v>
      </c>
      <c r="G318" t="b">
        <f t="shared" si="58"/>
        <v>1</v>
      </c>
      <c r="H318" s="5">
        <f t="shared" si="59"/>
        <v>39.976884426230839</v>
      </c>
      <c r="I318" s="1"/>
      <c r="M318" s="6"/>
    </row>
    <row r="319" spans="1:13" x14ac:dyDescent="0.2">
      <c r="A319" s="9">
        <f t="shared" si="53"/>
        <v>1.7917070573896721</v>
      </c>
      <c r="B319">
        <f t="shared" si="52"/>
        <v>316.12266437958175</v>
      </c>
      <c r="C319">
        <f t="shared" si="54"/>
        <v>9.8159914985329078</v>
      </c>
      <c r="D319">
        <f t="shared" si="55"/>
        <v>12620.446011492299</v>
      </c>
      <c r="E319" t="b">
        <f t="shared" si="56"/>
        <v>1</v>
      </c>
      <c r="F319" t="b">
        <f t="shared" si="57"/>
        <v>0</v>
      </c>
      <c r="G319" t="b">
        <f t="shared" si="58"/>
        <v>1</v>
      </c>
      <c r="H319" s="5">
        <f t="shared" si="59"/>
        <v>39.922623188884678</v>
      </c>
      <c r="I319" s="1"/>
      <c r="M319" s="6"/>
    </row>
    <row r="320" spans="1:13" x14ac:dyDescent="0.2">
      <c r="A320" s="9">
        <f t="shared" si="53"/>
        <v>1.7978430404629244</v>
      </c>
      <c r="B320">
        <f t="shared" si="52"/>
        <v>315.68110098885325</v>
      </c>
      <c r="C320">
        <f t="shared" si="54"/>
        <v>9.8022804205943448</v>
      </c>
      <c r="D320">
        <f t="shared" si="55"/>
        <v>12585.213897255211</v>
      </c>
      <c r="E320" t="b">
        <f t="shared" si="56"/>
        <v>1</v>
      </c>
      <c r="F320" t="b">
        <f t="shared" si="57"/>
        <v>0</v>
      </c>
      <c r="G320" t="b">
        <f t="shared" si="58"/>
        <v>1</v>
      </c>
      <c r="H320" s="5">
        <f t="shared" si="59"/>
        <v>39.866858857982749</v>
      </c>
      <c r="I320" s="1"/>
      <c r="M320" s="6"/>
    </row>
    <row r="321" spans="1:13" x14ac:dyDescent="0.2">
      <c r="A321" s="9">
        <f t="shared" si="53"/>
        <v>1.8039790235361768</v>
      </c>
      <c r="B321">
        <f t="shared" si="52"/>
        <v>315.22765215096041</v>
      </c>
      <c r="C321">
        <f t="shared" si="54"/>
        <v>9.7882002851301202</v>
      </c>
      <c r="D321">
        <f t="shared" si="55"/>
        <v>12549.084702511065</v>
      </c>
      <c r="E321" t="b">
        <f t="shared" si="56"/>
        <v>1</v>
      </c>
      <c r="F321" t="b">
        <f t="shared" si="57"/>
        <v>0</v>
      </c>
      <c r="G321" t="b">
        <f t="shared" si="58"/>
        <v>1</v>
      </c>
      <c r="H321" s="5">
        <f t="shared" si="59"/>
        <v>39.809593533061602</v>
      </c>
      <c r="I321" s="1"/>
      <c r="M321" s="6"/>
    </row>
    <row r="322" spans="1:13" x14ac:dyDescent="0.2">
      <c r="A322" s="9">
        <f t="shared" si="53"/>
        <v>1.8101150066094291</v>
      </c>
      <c r="B322">
        <f t="shared" si="52"/>
        <v>314.7623349383291</v>
      </c>
      <c r="C322">
        <f t="shared" si="54"/>
        <v>9.7737516222597325</v>
      </c>
      <c r="D322">
        <f t="shared" si="55"/>
        <v>12512.06386828997</v>
      </c>
      <c r="E322" t="b">
        <f t="shared" si="56"/>
        <v>1</v>
      </c>
      <c r="F322" t="b">
        <f t="shared" si="57"/>
        <v>0</v>
      </c>
      <c r="G322" t="b">
        <f t="shared" si="58"/>
        <v>1</v>
      </c>
      <c r="H322" s="5">
        <f t="shared" si="59"/>
        <v>39.750829370170479</v>
      </c>
      <c r="I322" s="1"/>
      <c r="M322" s="6"/>
    </row>
    <row r="323" spans="1:13" x14ac:dyDescent="0.2">
      <c r="A323" s="9">
        <f t="shared" si="53"/>
        <v>1.8162509896826815</v>
      </c>
      <c r="B323">
        <f t="shared" si="52"/>
        <v>314.28516687023165</v>
      </c>
      <c r="C323">
        <f t="shared" si="54"/>
        <v>9.7589349759777946</v>
      </c>
      <c r="D323">
        <f t="shared" si="55"/>
        <v>12474.156969902269</v>
      </c>
      <c r="E323" t="b">
        <f t="shared" si="56"/>
        <v>1</v>
      </c>
      <c r="F323" t="b">
        <f t="shared" si="57"/>
        <v>0</v>
      </c>
      <c r="G323" t="b">
        <f t="shared" si="58"/>
        <v>1</v>
      </c>
      <c r="H323" s="5">
        <f t="shared" si="59"/>
        <v>39.690568581790082</v>
      </c>
      <c r="I323" s="1"/>
      <c r="M323" s="6"/>
    </row>
    <row r="324" spans="1:13" x14ac:dyDescent="0.2">
      <c r="A324" s="9">
        <f t="shared" si="53"/>
        <v>1.8223869727559339</v>
      </c>
      <c r="B324">
        <f t="shared" si="52"/>
        <v>313.79616591212687</v>
      </c>
      <c r="C324">
        <f t="shared" si="54"/>
        <v>9.7437509041335577</v>
      </c>
      <c r="D324">
        <f t="shared" si="55"/>
        <v>12435.369716098925</v>
      </c>
      <c r="E324" t="b">
        <f t="shared" si="56"/>
        <v>1</v>
      </c>
      <c r="F324" t="b">
        <f t="shared" si="57"/>
        <v>0</v>
      </c>
      <c r="G324" t="b">
        <f t="shared" si="58"/>
        <v>1</v>
      </c>
      <c r="H324" s="5">
        <f t="shared" si="59"/>
        <v>39.628813436749361</v>
      </c>
      <c r="I324" s="1"/>
      <c r="M324" s="6"/>
    </row>
    <row r="325" spans="1:13" x14ac:dyDescent="0.2">
      <c r="A325" s="9">
        <f t="shared" si="53"/>
        <v>1.8285229558291862</v>
      </c>
      <c r="B325">
        <f t="shared" si="52"/>
        <v>313.29535047498416</v>
      </c>
      <c r="C325">
        <f t="shared" si="54"/>
        <v>9.7281999784099149</v>
      </c>
      <c r="D325">
        <f t="shared" si="55"/>
        <v>12395.707948211784</v>
      </c>
      <c r="E325" t="b">
        <f t="shared" si="56"/>
        <v>1</v>
      </c>
      <c r="F325" t="b">
        <f t="shared" si="57"/>
        <v>0</v>
      </c>
      <c r="G325" t="b">
        <f t="shared" si="58"/>
        <v>1</v>
      </c>
      <c r="H325" s="5">
        <f t="shared" si="59"/>
        <v>39.565566260140045</v>
      </c>
      <c r="I325" s="1"/>
      <c r="M325" s="6"/>
    </row>
    <row r="326" spans="1:13" x14ac:dyDescent="0.2">
      <c r="A326" s="9">
        <f t="shared" si="53"/>
        <v>1.8346589389024386</v>
      </c>
      <c r="B326">
        <f t="shared" si="52"/>
        <v>312.78273941458991</v>
      </c>
      <c r="C326">
        <f t="shared" si="54"/>
        <v>9.7122827843018644</v>
      </c>
      <c r="D326">
        <f t="shared" si="55"/>
        <v>12355.177639273854</v>
      </c>
      <c r="E326" t="b">
        <f t="shared" si="56"/>
        <v>1</v>
      </c>
      <c r="F326" t="b">
        <f t="shared" si="57"/>
        <v>0</v>
      </c>
      <c r="G326" t="b">
        <f t="shared" si="58"/>
        <v>1</v>
      </c>
      <c r="H326" s="5">
        <f t="shared" si="59"/>
        <v>39.500829433229079</v>
      </c>
      <c r="I326" s="1"/>
      <c r="M326" s="6"/>
    </row>
    <row r="327" spans="1:13" x14ac:dyDescent="0.2">
      <c r="A327" s="9">
        <f t="shared" si="53"/>
        <v>1.8407949219756909</v>
      </c>
      <c r="B327">
        <f t="shared" si="52"/>
        <v>312.25835203083778</v>
      </c>
      <c r="C327">
        <f t="shared" si="54"/>
        <v>9.6959999210944723</v>
      </c>
      <c r="D327">
        <f t="shared" si="55"/>
        <v>12313.784893119795</v>
      </c>
      <c r="E327" t="b">
        <f t="shared" si="56"/>
        <v>1</v>
      </c>
      <c r="F327" t="b">
        <f t="shared" si="57"/>
        <v>0</v>
      </c>
      <c r="G327" t="b">
        <f t="shared" si="58"/>
        <v>1</v>
      </c>
      <c r="H327" s="5">
        <f t="shared" si="59"/>
        <v>39.434605393369011</v>
      </c>
      <c r="I327" s="1"/>
      <c r="M327" s="6"/>
    </row>
    <row r="328" spans="1:13" x14ac:dyDescent="0.2">
      <c r="A328" s="9">
        <f t="shared" si="53"/>
        <v>1.8469309050489433</v>
      </c>
      <c r="B328">
        <f t="shared" si="52"/>
        <v>311.72220806700193</v>
      </c>
      <c r="C328">
        <f t="shared" si="54"/>
        <v>9.679352001840309</v>
      </c>
      <c r="D328">
        <f t="shared" si="55"/>
        <v>12271.535943466673</v>
      </c>
      <c r="E328" t="b">
        <f t="shared" si="56"/>
        <v>1</v>
      </c>
      <c r="F328" t="b">
        <f t="shared" si="57"/>
        <v>0</v>
      </c>
      <c r="G328" t="b">
        <f t="shared" si="58"/>
        <v>1</v>
      </c>
      <c r="H328" s="5">
        <f t="shared" si="59"/>
        <v>39.366896633906222</v>
      </c>
      <c r="I328" s="1"/>
      <c r="M328" s="6"/>
    </row>
    <row r="329" spans="1:13" x14ac:dyDescent="0.2">
      <c r="A329" s="9">
        <f t="shared" si="53"/>
        <v>1.8530668881221957</v>
      </c>
      <c r="B329">
        <f t="shared" si="52"/>
        <v>311.17432770899381</v>
      </c>
      <c r="C329">
        <f t="shared" si="54"/>
        <v>9.6623396533363639</v>
      </c>
      <c r="D329">
        <f t="shared" si="55"/>
        <v>12228.437152975166</v>
      </c>
      <c r="E329" t="b">
        <f t="shared" si="56"/>
        <v>1</v>
      </c>
      <c r="F329" t="b">
        <f t="shared" si="57"/>
        <v>0</v>
      </c>
      <c r="G329" t="b">
        <f t="shared" si="58"/>
        <v>1</v>
      </c>
      <c r="H329" s="5">
        <f t="shared" si="59"/>
        <v>39.297705704087008</v>
      </c>
      <c r="I329" s="1"/>
      <c r="M329" s="6"/>
    </row>
    <row r="330" spans="1:13" x14ac:dyDescent="0.2">
      <c r="A330" s="9">
        <f t="shared" si="53"/>
        <v>1.859202871195448</v>
      </c>
      <c r="B330">
        <f t="shared" si="52"/>
        <v>310.61473158460217</v>
      </c>
      <c r="C330">
        <f t="shared" si="54"/>
        <v>9.6449635161004572</v>
      </c>
      <c r="D330">
        <f t="shared" si="55"/>
        <v>12184.495012291367</v>
      </c>
      <c r="E330" t="b">
        <f t="shared" si="56"/>
        <v>1</v>
      </c>
      <c r="F330" t="b">
        <f t="shared" si="57"/>
        <v>0</v>
      </c>
      <c r="G330" t="b">
        <f t="shared" si="58"/>
        <v>1</v>
      </c>
      <c r="H330" s="5">
        <f t="shared" si="59"/>
        <v>39.227035208961667</v>
      </c>
      <c r="I330" s="1"/>
      <c r="M330" s="6"/>
    </row>
    <row r="331" spans="1:13" x14ac:dyDescent="0.2">
      <c r="A331" s="9">
        <f t="shared" si="53"/>
        <v>1.8653388542687004</v>
      </c>
      <c r="B331">
        <f t="shared" si="52"/>
        <v>310.04344076271633</v>
      </c>
      <c r="C331">
        <f t="shared" si="54"/>
        <v>9.6272242443471114</v>
      </c>
      <c r="D331">
        <f t="shared" si="55"/>
        <v>12139.71613906928</v>
      </c>
      <c r="E331" t="b">
        <f t="shared" si="56"/>
        <v>1</v>
      </c>
      <c r="F331" t="b">
        <f t="shared" si="57"/>
        <v>0</v>
      </c>
      <c r="G331" t="b">
        <f t="shared" si="58"/>
        <v>1</v>
      </c>
      <c r="H331" s="5">
        <f t="shared" si="59"/>
        <v>39.154887809286365</v>
      </c>
      <c r="I331" s="1"/>
      <c r="M331" s="6"/>
    </row>
    <row r="332" spans="1:13" x14ac:dyDescent="0.2">
      <c r="A332" s="9">
        <f t="shared" si="53"/>
        <v>1.8714748373419527</v>
      </c>
      <c r="B332">
        <f t="shared" si="52"/>
        <v>309.46047675253288</v>
      </c>
      <c r="C332">
        <f t="shared" si="54"/>
        <v>9.6091225059629242</v>
      </c>
      <c r="D332">
        <f t="shared" si="55"/>
        <v>12094.107276974208</v>
      </c>
      <c r="E332" t="b">
        <f t="shared" si="56"/>
        <v>1</v>
      </c>
      <c r="F332" t="b">
        <f t="shared" si="57"/>
        <v>0</v>
      </c>
      <c r="G332" t="b">
        <f t="shared" si="58"/>
        <v>1</v>
      </c>
      <c r="H332" s="5">
        <f t="shared" si="59"/>
        <v>39.081266221422958</v>
      </c>
      <c r="I332" s="1"/>
      <c r="M332" s="6"/>
    </row>
    <row r="333" spans="1:13" x14ac:dyDescent="0.2">
      <c r="A333" s="9">
        <f t="shared" si="53"/>
        <v>1.8776108204152051</v>
      </c>
      <c r="B333">
        <f t="shared" si="52"/>
        <v>308.86586150274604</v>
      </c>
      <c r="C333">
        <f t="shared" si="54"/>
        <v>9.590658982481429</v>
      </c>
      <c r="D333">
        <f t="shared" si="55"/>
        <v>12047.675294667175</v>
      </c>
      <c r="E333" t="b">
        <f t="shared" si="56"/>
        <v>1</v>
      </c>
      <c r="F333" t="b">
        <f t="shared" si="57"/>
        <v>0</v>
      </c>
      <c r="G333" t="b">
        <f t="shared" si="58"/>
        <v>1</v>
      </c>
      <c r="H333" s="5">
        <f t="shared" si="59"/>
        <v>39.006173217236771</v>
      </c>
      <c r="I333" s="1"/>
      <c r="M333" s="6"/>
    </row>
    <row r="334" spans="1:13" x14ac:dyDescent="0.2">
      <c r="A334" s="9">
        <f t="shared" si="53"/>
        <v>1.8837468034884575</v>
      </c>
      <c r="B334">
        <f t="shared" si="52"/>
        <v>308.25961740072108</v>
      </c>
      <c r="C334">
        <f t="shared" si="54"/>
        <v>9.5718343690574219</v>
      </c>
      <c r="D334">
        <f t="shared" si="55"/>
        <v>12000.427184770493</v>
      </c>
      <c r="E334" t="b">
        <f t="shared" si="56"/>
        <v>1</v>
      </c>
      <c r="F334" t="b">
        <f t="shared" si="57"/>
        <v>0</v>
      </c>
      <c r="G334" t="b">
        <f t="shared" si="58"/>
        <v>1</v>
      </c>
      <c r="H334" s="5">
        <f t="shared" si="59"/>
        <v>38.92961162399218</v>
      </c>
      <c r="I334" s="1"/>
      <c r="M334" s="6"/>
    </row>
    <row r="335" spans="1:13" x14ac:dyDescent="0.2">
      <c r="A335" s="9">
        <f t="shared" si="53"/>
        <v>1.8898827865617098</v>
      </c>
      <c r="B335">
        <f t="shared" si="52"/>
        <v>307.64176727165164</v>
      </c>
      <c r="C335">
        <f t="shared" si="54"/>
        <v>9.5526493744408025</v>
      </c>
      <c r="D335">
        <f t="shared" si="55"/>
        <v>11952.3700628147</v>
      </c>
      <c r="E335" t="b">
        <f t="shared" si="56"/>
        <v>1</v>
      </c>
      <c r="F335" t="b">
        <f t="shared" si="57"/>
        <v>0</v>
      </c>
      <c r="G335" t="b">
        <f t="shared" si="58"/>
        <v>1</v>
      </c>
      <c r="H335" s="5">
        <f t="shared" si="59"/>
        <v>38.851584324246204</v>
      </c>
      <c r="I335" s="1"/>
      <c r="M335" s="6"/>
    </row>
    <row r="336" spans="1:13" x14ac:dyDescent="0.2">
      <c r="A336" s="9">
        <f t="shared" si="53"/>
        <v>1.8960187696349622</v>
      </c>
      <c r="B336">
        <f t="shared" si="52"/>
        <v>307.0123343777002</v>
      </c>
      <c r="C336">
        <f t="shared" si="54"/>
        <v>9.5331047209498863</v>
      </c>
      <c r="D336">
        <f t="shared" si="55"/>
        <v>11903.511166166942</v>
      </c>
      <c r="E336" t="b">
        <f t="shared" si="56"/>
        <v>1</v>
      </c>
      <c r="F336" t="b">
        <f t="shared" si="57"/>
        <v>0</v>
      </c>
      <c r="G336" t="b">
        <f t="shared" si="58"/>
        <v>1</v>
      </c>
      <c r="H336" s="5">
        <f t="shared" si="59"/>
        <v>38.772094255739944</v>
      </c>
      <c r="I336" s="1"/>
      <c r="M336" s="6"/>
    </row>
    <row r="337" spans="1:13" x14ac:dyDescent="0.2">
      <c r="A337" s="9">
        <f t="shared" si="53"/>
        <v>1.9021547527082145</v>
      </c>
      <c r="B337">
        <f t="shared" si="52"/>
        <v>306.37134241712226</v>
      </c>
      <c r="C337">
        <f t="shared" si="54"/>
        <v>9.5132011444441993</v>
      </c>
      <c r="D337">
        <f t="shared" si="55"/>
        <v>11853.85785294105</v>
      </c>
      <c r="E337" t="b">
        <f t="shared" si="56"/>
        <v>1</v>
      </c>
      <c r="F337" t="b">
        <f t="shared" si="57"/>
        <v>0</v>
      </c>
      <c r="G337" t="b">
        <f t="shared" si="58"/>
        <v>1</v>
      </c>
      <c r="H337" s="5">
        <f t="shared" si="59"/>
        <v>38.691144411288022</v>
      </c>
      <c r="I337" s="1"/>
      <c r="M337" s="6"/>
    </row>
    <row r="338" spans="1:13" x14ac:dyDescent="0.2">
      <c r="A338" s="9">
        <f t="shared" si="53"/>
        <v>1.9082907357814669</v>
      </c>
      <c r="B338">
        <f t="shared" si="52"/>
        <v>305.7188155233743</v>
      </c>
      <c r="C338">
        <f t="shared" si="54"/>
        <v>9.4929393942967852</v>
      </c>
      <c r="D338">
        <f t="shared" si="55"/>
        <v>11803.417600889403</v>
      </c>
      <c r="E338" t="b">
        <f t="shared" si="56"/>
        <v>1</v>
      </c>
      <c r="F338" t="b">
        <f t="shared" si="57"/>
        <v>0</v>
      </c>
      <c r="G338" t="b">
        <f t="shared" si="58"/>
        <v>1</v>
      </c>
      <c r="H338" s="5">
        <f t="shared" si="59"/>
        <v>38.608737838665839</v>
      </c>
      <c r="I338" s="1"/>
      <c r="M338" s="6"/>
    </row>
    <row r="339" spans="1:13" x14ac:dyDescent="0.2">
      <c r="A339" s="9">
        <f t="shared" si="53"/>
        <v>1.9144267188547193</v>
      </c>
      <c r="B339">
        <f t="shared" si="52"/>
        <v>305.05477826420486</v>
      </c>
      <c r="C339">
        <f t="shared" si="54"/>
        <v>9.4723202333659806</v>
      </c>
      <c r="D339">
        <f t="shared" si="55"/>
        <v>11752.198006276789</v>
      </c>
      <c r="E339" t="b">
        <f t="shared" si="56"/>
        <v>1</v>
      </c>
      <c r="F339" t="b">
        <f t="shared" si="57"/>
        <v>0</v>
      </c>
      <c r="G339" t="b">
        <f t="shared" si="58"/>
        <v>1</v>
      </c>
      <c r="H339" s="5">
        <f t="shared" si="59"/>
        <v>38.524877640494879</v>
      </c>
      <c r="I339" s="1"/>
      <c r="M339" s="6"/>
    </row>
    <row r="340" spans="1:13" x14ac:dyDescent="0.2">
      <c r="A340" s="9">
        <f t="shared" si="53"/>
        <v>1.9205627019279716</v>
      </c>
      <c r="B340">
        <f t="shared" si="52"/>
        <v>304.37925564072964</v>
      </c>
      <c r="C340">
        <f t="shared" si="54"/>
        <v>9.4513444379667089</v>
      </c>
      <c r="D340">
        <f t="shared" si="55"/>
        <v>11700.206782736408</v>
      </c>
      <c r="E340" t="b">
        <f t="shared" si="56"/>
        <v>1</v>
      </c>
      <c r="F340" t="b">
        <f t="shared" si="57"/>
        <v>0</v>
      </c>
      <c r="G340" t="b">
        <f t="shared" si="58"/>
        <v>1</v>
      </c>
      <c r="H340" s="5">
        <f t="shared" si="59"/>
        <v>38.439566974125874</v>
      </c>
      <c r="I340" s="1"/>
      <c r="M340" s="6"/>
    </row>
    <row r="341" spans="1:13" x14ac:dyDescent="0.2">
      <c r="A341" s="9">
        <f t="shared" si="53"/>
        <v>1.926698685001224</v>
      </c>
      <c r="B341">
        <f t="shared" si="52"/>
        <v>303.69227308649045</v>
      </c>
      <c r="C341">
        <f t="shared" si="54"/>
        <v>9.4300127978412309</v>
      </c>
      <c r="D341">
        <f t="shared" si="55"/>
        <v>11647.451760108213</v>
      </c>
      <c r="E341" t="b">
        <f t="shared" si="56"/>
        <v>1</v>
      </c>
      <c r="F341" t="b">
        <f t="shared" si="57"/>
        <v>0</v>
      </c>
      <c r="G341" t="b">
        <f t="shared" si="58"/>
        <v>1</v>
      </c>
      <c r="H341" s="5">
        <f t="shared" si="59"/>
        <v>38.352809051519934</v>
      </c>
      <c r="I341" s="1"/>
      <c r="M341" s="6"/>
    </row>
    <row r="342" spans="1:13" x14ac:dyDescent="0.2">
      <c r="A342" s="9">
        <f t="shared" si="53"/>
        <v>1.9328346680744763</v>
      </c>
      <c r="B342">
        <f t="shared" si="52"/>
        <v>302.99385646649728</v>
      </c>
      <c r="C342">
        <f t="shared" si="54"/>
        <v>9.4083261161294285</v>
      </c>
      <c r="D342">
        <f t="shared" si="55"/>
        <v>11593.940883259733</v>
      </c>
      <c r="E342" t="b">
        <f t="shared" si="56"/>
        <v>1</v>
      </c>
      <c r="F342" t="b">
        <f t="shared" si="57"/>
        <v>0</v>
      </c>
      <c r="G342" t="b">
        <f t="shared" si="58"/>
        <v>1</v>
      </c>
      <c r="H342" s="5">
        <f t="shared" si="59"/>
        <v>38.264607139127591</v>
      </c>
      <c r="I342" s="1"/>
      <c r="M342" s="6"/>
    </row>
    <row r="343" spans="1:13" x14ac:dyDescent="0.2">
      <c r="A343" s="9">
        <f t="shared" si="53"/>
        <v>1.9389706511477287</v>
      </c>
      <c r="B343">
        <f t="shared" si="52"/>
        <v>302.28403207625479</v>
      </c>
      <c r="C343">
        <f t="shared" si="54"/>
        <v>9.3862852093385598</v>
      </c>
      <c r="D343">
        <f t="shared" si="55"/>
        <v>11539.682210889587</v>
      </c>
      <c r="E343" t="b">
        <f t="shared" si="56"/>
        <v>1</v>
      </c>
      <c r="F343" t="b">
        <f t="shared" si="57"/>
        <v>0</v>
      </c>
      <c r="G343" t="b">
        <f t="shared" si="58"/>
        <v>1</v>
      </c>
      <c r="H343" s="5">
        <f t="shared" si="59"/>
        <v>38.174964557765868</v>
      </c>
      <c r="I343" s="1"/>
      <c r="M343" s="6"/>
    </row>
    <row r="344" spans="1:13" x14ac:dyDescent="0.2">
      <c r="A344" s="9">
        <f t="shared" si="53"/>
        <v>1.9451066342209811</v>
      </c>
      <c r="B344">
        <f t="shared" si="52"/>
        <v>301.56282664077196</v>
      </c>
      <c r="C344">
        <f t="shared" si="54"/>
        <v>9.3638909073125109</v>
      </c>
      <c r="D344">
        <f t="shared" si="55"/>
        <v>11484.683914313846</v>
      </c>
      <c r="E344" t="b">
        <f t="shared" si="56"/>
        <v>1</v>
      </c>
      <c r="F344" t="b">
        <f t="shared" si="57"/>
        <v>0</v>
      </c>
      <c r="G344" t="b">
        <f t="shared" si="58"/>
        <v>1</v>
      </c>
      <c r="H344" s="5">
        <f t="shared" si="59"/>
        <v>38.083884682493192</v>
      </c>
      <c r="I344" s="1"/>
      <c r="M344" s="6"/>
    </row>
    <row r="345" spans="1:13" x14ac:dyDescent="0.2">
      <c r="A345" s="9">
        <f t="shared" si="53"/>
        <v>1.9512426172942334</v>
      </c>
      <c r="B345">
        <f t="shared" si="52"/>
        <v>300.83026731355619</v>
      </c>
      <c r="C345">
        <f t="shared" si="54"/>
        <v>9.3411440532005692</v>
      </c>
      <c r="D345">
        <f t="shared" si="55"/>
        <v>11428.954276235449</v>
      </c>
      <c r="E345" t="b">
        <f t="shared" si="56"/>
        <v>1</v>
      </c>
      <c r="F345" t="b">
        <f t="shared" si="57"/>
        <v>0</v>
      </c>
      <c r="G345" t="b">
        <f t="shared" si="58"/>
        <v>1</v>
      </c>
      <c r="H345" s="5">
        <f t="shared" si="59"/>
        <v>37.991370942482391</v>
      </c>
      <c r="I345" s="1"/>
      <c r="M345" s="6"/>
    </row>
    <row r="346" spans="1:13" x14ac:dyDescent="0.2">
      <c r="A346" s="9">
        <f t="shared" si="53"/>
        <v>1.9573786003674858</v>
      </c>
      <c r="B346">
        <f t="shared" si="52"/>
        <v>300.08638167559076</v>
      </c>
      <c r="C346">
        <f t="shared" si="54"/>
        <v>9.3180455034256582</v>
      </c>
      <c r="D346">
        <f t="shared" si="55"/>
        <v>11372.501689496808</v>
      </c>
      <c r="E346" t="b">
        <f t="shared" si="56"/>
        <v>1</v>
      </c>
      <c r="F346" t="b">
        <f t="shared" si="57"/>
        <v>0</v>
      </c>
      <c r="G346" t="b">
        <f t="shared" si="58"/>
        <v>1</v>
      </c>
      <c r="H346" s="5">
        <f t="shared" si="59"/>
        <v>37.897426820891475</v>
      </c>
      <c r="I346" s="1"/>
      <c r="M346" s="6"/>
    </row>
    <row r="347" spans="1:13" x14ac:dyDescent="0.2">
      <c r="A347" s="9">
        <f t="shared" si="53"/>
        <v>1.9635145834407381</v>
      </c>
      <c r="B347">
        <f t="shared" ref="B347:B410" si="60">$B$10*SIN(A347)</f>
        <v>299.33119773429661</v>
      </c>
      <c r="C347">
        <f t="shared" si="54"/>
        <v>9.2945961276521096</v>
      </c>
      <c r="D347">
        <f t="shared" si="55"/>
        <v>11315.334655815906</v>
      </c>
      <c r="E347" t="b">
        <f t="shared" si="56"/>
        <v>1</v>
      </c>
      <c r="F347" t="b">
        <f t="shared" si="57"/>
        <v>0</v>
      </c>
      <c r="G347" t="b">
        <f t="shared" si="58"/>
        <v>1</v>
      </c>
      <c r="H347" s="5">
        <f t="shared" si="59"/>
        <v>37.802055854732657</v>
      </c>
      <c r="I347" s="1"/>
      <c r="M347" s="6"/>
    </row>
    <row r="348" spans="1:13" x14ac:dyDescent="0.2">
      <c r="A348" s="9">
        <f t="shared" ref="A348:A411" si="61">+A347+$B$25</f>
        <v>1.9696505665139905</v>
      </c>
      <c r="B348">
        <f t="shared" si="60"/>
        <v>298.56474392247753</v>
      </c>
      <c r="C348">
        <f t="shared" ref="C348:C411" si="62">1.414*(SIN(A348)*$B$9/$B$8)</f>
        <v>9.2707968087529089</v>
      </c>
      <c r="D348">
        <f t="shared" ref="D348:D411" si="63">B348*H348</f>
        <v>11257.461784505862</v>
      </c>
      <c r="E348" t="b">
        <f t="shared" ref="E348:E411" si="64">AND((A348&gt;$A$17),A348&lt;($B$17))</f>
        <v>1</v>
      </c>
      <c r="F348" t="b">
        <f t="shared" ref="F348:F411" si="65">AND((A348&gt;($A$17+3.1416)),A348&lt;($B$17+3.1416))</f>
        <v>0</v>
      </c>
      <c r="G348" t="b">
        <f t="shared" ref="G348:G411" si="66">OR(E348=TRUE,F348=TRUE)</f>
        <v>1</v>
      </c>
      <c r="H348" s="5">
        <f t="shared" ref="H348:H411" si="67">IF(+G348=TRUE,C348,0)+(SIN(A348)*1.4142*$B$9/$B$7)</f>
        <v>37.705261634738989</v>
      </c>
      <c r="I348" s="1"/>
      <c r="M348" s="6"/>
    </row>
    <row r="349" spans="1:13" x14ac:dyDescent="0.2">
      <c r="A349" s="9">
        <f t="shared" si="61"/>
        <v>1.9757865495872429</v>
      </c>
      <c r="B349">
        <f t="shared" si="60"/>
        <v>297.78704909724991</v>
      </c>
      <c r="C349">
        <f t="shared" si="62"/>
        <v>9.2466484427764648</v>
      </c>
      <c r="D349">
        <f t="shared" si="63"/>
        <v>11198.891791178461</v>
      </c>
      <c r="E349" t="b">
        <f t="shared" si="64"/>
        <v>1</v>
      </c>
      <c r="F349" t="b">
        <f t="shared" si="65"/>
        <v>0</v>
      </c>
      <c r="G349" t="b">
        <f t="shared" si="66"/>
        <v>1</v>
      </c>
      <c r="H349" s="5">
        <f t="shared" si="67"/>
        <v>37.607047805229364</v>
      </c>
      <c r="I349" s="1"/>
      <c r="M349" s="6"/>
    </row>
    <row r="350" spans="1:13" x14ac:dyDescent="0.2">
      <c r="A350" s="9">
        <f t="shared" si="61"/>
        <v>1.9819225326604952</v>
      </c>
      <c r="B350">
        <f t="shared" si="60"/>
        <v>296.9981425389563</v>
      </c>
      <c r="C350">
        <f t="shared" si="62"/>
        <v>9.2221519389128623</v>
      </c>
      <c r="D350">
        <f t="shared" si="63"/>
        <v>11139.633496431527</v>
      </c>
      <c r="E350" t="b">
        <f t="shared" si="64"/>
        <v>1</v>
      </c>
      <c r="F350" t="b">
        <f t="shared" si="65"/>
        <v>0</v>
      </c>
      <c r="G350" t="b">
        <f t="shared" si="66"/>
        <v>1</v>
      </c>
      <c r="H350" s="5">
        <f t="shared" si="67"/>
        <v>37.507418063971144</v>
      </c>
      <c r="I350" s="1"/>
      <c r="M350" s="6"/>
    </row>
    <row r="351" spans="1:13" x14ac:dyDescent="0.2">
      <c r="A351" s="9">
        <f t="shared" si="61"/>
        <v>1.9880585157337476</v>
      </c>
      <c r="B351">
        <f t="shared" si="60"/>
        <v>296.1980539500629</v>
      </c>
      <c r="C351">
        <f t="shared" si="62"/>
        <v>9.1973082194596412</v>
      </c>
      <c r="D351">
        <f t="shared" si="63"/>
        <v>11079.695824520586</v>
      </c>
      <c r="E351" t="b">
        <f t="shared" si="64"/>
        <v>1</v>
      </c>
      <c r="F351" t="b">
        <f t="shared" si="65"/>
        <v>0</v>
      </c>
      <c r="G351" t="b">
        <f t="shared" si="66"/>
        <v>1</v>
      </c>
      <c r="H351" s="5">
        <f t="shared" si="67"/>
        <v>37.406376162041063</v>
      </c>
      <c r="I351" s="1"/>
      <c r="M351" s="6"/>
    </row>
    <row r="352" spans="1:13" x14ac:dyDescent="0.2">
      <c r="A352" s="9">
        <f t="shared" si="61"/>
        <v>1.9941944988069999</v>
      </c>
      <c r="B352">
        <f t="shared" si="60"/>
        <v>295.38681345404115</v>
      </c>
      <c r="C352">
        <f t="shared" si="62"/>
        <v>9.1721182197870661</v>
      </c>
      <c r="D352">
        <f t="shared" si="63"/>
        <v>11019.08780201485</v>
      </c>
      <c r="E352" t="b">
        <f t="shared" si="64"/>
        <v>1</v>
      </c>
      <c r="F352" t="b">
        <f t="shared" si="65"/>
        <v>0</v>
      </c>
      <c r="G352" t="b">
        <f t="shared" si="66"/>
        <v>1</v>
      </c>
      <c r="H352" s="5">
        <f t="shared" si="67"/>
        <v>37.303925903683904</v>
      </c>
      <c r="I352" s="1"/>
      <c r="M352" s="6"/>
    </row>
    <row r="353" spans="1:13" x14ac:dyDescent="0.2">
      <c r="A353" s="9">
        <f t="shared" si="61"/>
        <v>2.0003304818802521</v>
      </c>
      <c r="B353">
        <f t="shared" si="60"/>
        <v>294.56445159423373</v>
      </c>
      <c r="C353">
        <f t="shared" si="62"/>
        <v>9.146582888302909</v>
      </c>
      <c r="D353">
        <f t="shared" si="63"/>
        <v>10957.818556437847</v>
      </c>
      <c r="E353" t="b">
        <f t="shared" si="64"/>
        <v>1</v>
      </c>
      <c r="F353" t="b">
        <f t="shared" si="65"/>
        <v>0</v>
      </c>
      <c r="G353" t="b">
        <f t="shared" si="66"/>
        <v>1</v>
      </c>
      <c r="H353" s="5">
        <f t="shared" si="67"/>
        <v>37.200071146169336</v>
      </c>
      <c r="I353" s="1"/>
      <c r="M353" s="6"/>
    </row>
    <row r="354" spans="1:13" x14ac:dyDescent="0.2">
      <c r="A354" s="9">
        <f t="shared" si="61"/>
        <v>2.0064664649535042</v>
      </c>
      <c r="B354">
        <f t="shared" si="60"/>
        <v>293.73099933270464</v>
      </c>
      <c r="C354">
        <f t="shared" si="62"/>
        <v>9.1207031864167494</v>
      </c>
      <c r="D354">
        <f t="shared" si="63"/>
        <v>10895.897314892811</v>
      </c>
      <c r="E354" t="b">
        <f t="shared" si="64"/>
        <v>1</v>
      </c>
      <c r="F354" t="b">
        <f t="shared" si="65"/>
        <v>0</v>
      </c>
      <c r="G354" t="b">
        <f t="shared" si="66"/>
        <v>1</v>
      </c>
      <c r="H354" s="5">
        <f t="shared" si="67"/>
        <v>37.094815799646646</v>
      </c>
      <c r="I354" s="1"/>
      <c r="M354" s="6"/>
    </row>
    <row r="355" spans="1:13" x14ac:dyDescent="0.2">
      <c r="A355" s="9">
        <f t="shared" si="61"/>
        <v>2.0126024480267564</v>
      </c>
      <c r="B355">
        <f t="shared" si="60"/>
        <v>292.88648804907336</v>
      </c>
      <c r="C355">
        <f t="shared" si="62"/>
        <v>9.0944800885037616</v>
      </c>
      <c r="D355">
        <f t="shared" si="63"/>
        <v>10833.333402673083</v>
      </c>
      <c r="E355" t="b">
        <f t="shared" si="64"/>
        <v>1</v>
      </c>
      <c r="F355" t="b">
        <f t="shared" si="65"/>
        <v>0</v>
      </c>
      <c r="G355" t="b">
        <f t="shared" si="66"/>
        <v>1</v>
      </c>
      <c r="H355" s="5">
        <f t="shared" si="67"/>
        <v>36.988163826997543</v>
      </c>
      <c r="I355" s="1"/>
      <c r="M355" s="6"/>
    </row>
    <row r="356" spans="1:13" x14ac:dyDescent="0.2">
      <c r="A356" s="9">
        <f t="shared" si="61"/>
        <v>2.0187384311000085</v>
      </c>
      <c r="B356">
        <f t="shared" si="60"/>
        <v>292.03094953933328</v>
      </c>
      <c r="C356">
        <f t="shared" si="62"/>
        <v>9.0679145818680471</v>
      </c>
      <c r="D356">
        <f t="shared" si="63"/>
        <v>10770.136241857734</v>
      </c>
      <c r="E356" t="b">
        <f t="shared" si="64"/>
        <v>1</v>
      </c>
      <c r="F356" t="b">
        <f t="shared" si="65"/>
        <v>0</v>
      </c>
      <c r="G356" t="b">
        <f t="shared" si="66"/>
        <v>1</v>
      </c>
      <c r="H356" s="5">
        <f t="shared" si="67"/>
        <v>36.880119243686934</v>
      </c>
      <c r="I356" s="1"/>
      <c r="M356" s="6"/>
    </row>
    <row r="357" spans="1:13" x14ac:dyDescent="0.2">
      <c r="A357" s="9">
        <f t="shared" si="61"/>
        <v>2.0248744141732606</v>
      </c>
      <c r="B357">
        <f t="shared" si="60"/>
        <v>291.16441601465499</v>
      </c>
      <c r="C357">
        <f t="shared" si="62"/>
        <v>9.0410076667054504</v>
      </c>
      <c r="D357">
        <f t="shared" si="63"/>
        <v>10706.315349892613</v>
      </c>
      <c r="E357" t="b">
        <f t="shared" si="64"/>
        <v>1</v>
      </c>
      <c r="F357" t="b">
        <f t="shared" si="65"/>
        <v>0</v>
      </c>
      <c r="G357" t="b">
        <f t="shared" si="66"/>
        <v>1</v>
      </c>
      <c r="H357" s="5">
        <f t="shared" si="67"/>
        <v>36.770686117611774</v>
      </c>
      <c r="I357" s="1"/>
      <c r="M357" s="6"/>
    </row>
    <row r="358" spans="1:13" x14ac:dyDescent="0.2">
      <c r="A358" s="9">
        <f t="shared" si="61"/>
        <v>2.0310103972465128</v>
      </c>
      <c r="B358">
        <f t="shared" si="60"/>
        <v>290.28692010017312</v>
      </c>
      <c r="C358">
        <f t="shared" si="62"/>
        <v>9.0137603560659034</v>
      </c>
      <c r="D358">
        <f t="shared" si="63"/>
        <v>10641.880338157018</v>
      </c>
      <c r="E358" t="b">
        <f t="shared" si="64"/>
        <v>1</v>
      </c>
      <c r="F358" t="b">
        <f t="shared" si="65"/>
        <v>0</v>
      </c>
      <c r="G358" t="b">
        <f t="shared" si="66"/>
        <v>1</v>
      </c>
      <c r="H358" s="5">
        <f t="shared" si="67"/>
        <v>36.659868568947871</v>
      </c>
      <c r="I358" s="1"/>
      <c r="M358" s="6"/>
    </row>
    <row r="359" spans="1:13" x14ac:dyDescent="0.2">
      <c r="A359" s="9">
        <f t="shared" si="61"/>
        <v>2.0371463803197649</v>
      </c>
      <c r="B359">
        <f t="shared" si="60"/>
        <v>289.39849483375809</v>
      </c>
      <c r="C359">
        <f t="shared" si="62"/>
        <v>8.9861736758152873</v>
      </c>
      <c r="D359">
        <f t="shared" si="63"/>
        <v>10576.840910516226</v>
      </c>
      <c r="E359" t="b">
        <f t="shared" si="64"/>
        <v>1</v>
      </c>
      <c r="F359" t="b">
        <f t="shared" si="65"/>
        <v>0</v>
      </c>
      <c r="G359" t="b">
        <f t="shared" si="66"/>
        <v>1</v>
      </c>
      <c r="H359" s="5">
        <f t="shared" si="67"/>
        <v>36.547670769994781</v>
      </c>
      <c r="I359" s="1"/>
      <c r="M359" s="6"/>
    </row>
    <row r="360" spans="1:13" x14ac:dyDescent="0.2">
      <c r="A360" s="9">
        <f t="shared" si="61"/>
        <v>2.0432823633930171</v>
      </c>
      <c r="B360">
        <f t="shared" si="60"/>
        <v>288.49917366477234</v>
      </c>
      <c r="C360">
        <f t="shared" si="62"/>
        <v>8.9582486645968107</v>
      </c>
      <c r="D360">
        <f t="shared" si="63"/>
        <v>10511.206861860117</v>
      </c>
      <c r="E360" t="b">
        <f t="shared" si="64"/>
        <v>1</v>
      </c>
      <c r="F360" t="b">
        <f t="shared" si="65"/>
        <v>0</v>
      </c>
      <c r="G360" t="b">
        <f t="shared" si="66"/>
        <v>1</v>
      </c>
      <c r="H360" s="5">
        <f t="shared" si="67"/>
        <v>36.434096945018752</v>
      </c>
      <c r="I360" s="1"/>
      <c r="M360" s="6"/>
    </row>
    <row r="361" spans="1:13" x14ac:dyDescent="0.2">
      <c r="A361" s="9">
        <f t="shared" si="61"/>
        <v>2.0494183464662692</v>
      </c>
      <c r="B361">
        <f t="shared" si="60"/>
        <v>287.58899045281095</v>
      </c>
      <c r="C361">
        <f t="shared" si="62"/>
        <v>8.9299863737918947</v>
      </c>
      <c r="D361">
        <f t="shared" si="63"/>
        <v>10444.988076628042</v>
      </c>
      <c r="E361" t="b">
        <f t="shared" si="64"/>
        <v>1</v>
      </c>
      <c r="F361" t="b">
        <f t="shared" si="65"/>
        <v>0</v>
      </c>
      <c r="G361" t="b">
        <f t="shared" si="66"/>
        <v>1</v>
      </c>
      <c r="H361" s="5">
        <f t="shared" si="67"/>
        <v>36.319151370093593</v>
      </c>
      <c r="I361" s="1"/>
      <c r="M361" s="6"/>
    </row>
    <row r="362" spans="1:13" x14ac:dyDescent="0.2">
      <c r="A362" s="9">
        <f t="shared" si="61"/>
        <v>2.0555543295395213</v>
      </c>
      <c r="B362">
        <f t="shared" si="60"/>
        <v>286.66797946642669</v>
      </c>
      <c r="C362">
        <f t="shared" si="62"/>
        <v>8.9013878674806008</v>
      </c>
      <c r="D362">
        <f t="shared" si="63"/>
        <v>10378.194527320262</v>
      </c>
      <c r="E362" t="b">
        <f t="shared" si="64"/>
        <v>1</v>
      </c>
      <c r="F362" t="b">
        <f t="shared" si="65"/>
        <v>0</v>
      </c>
      <c r="G362" t="b">
        <f t="shared" si="66"/>
        <v>1</v>
      </c>
      <c r="H362" s="5">
        <f t="shared" si="67"/>
        <v>36.202838372939766</v>
      </c>
      <c r="I362" s="1"/>
      <c r="M362" s="6"/>
    </row>
    <row r="363" spans="1:13" x14ac:dyDescent="0.2">
      <c r="A363" s="9">
        <f t="shared" si="61"/>
        <v>2.0616903126127735</v>
      </c>
      <c r="B363">
        <f t="shared" si="60"/>
        <v>285.73617538183993</v>
      </c>
      <c r="C363">
        <f t="shared" si="62"/>
        <v>8.872454222401549</v>
      </c>
      <c r="D363">
        <f t="shared" si="63"/>
        <v>10310.836272996077</v>
      </c>
      <c r="E363" t="b">
        <f t="shared" si="64"/>
        <v>1</v>
      </c>
      <c r="F363" t="b">
        <f t="shared" si="65"/>
        <v>0</v>
      </c>
      <c r="G363" t="b">
        <f t="shared" si="66"/>
        <v>1</v>
      </c>
      <c r="H363" s="5">
        <f t="shared" si="67"/>
        <v>36.085162332761406</v>
      </c>
      <c r="I363" s="1"/>
      <c r="M363" s="6"/>
    </row>
    <row r="364" spans="1:13" x14ac:dyDescent="0.2">
      <c r="A364" s="9">
        <f t="shared" si="61"/>
        <v>2.0678262956860256</v>
      </c>
      <c r="B364">
        <f t="shared" si="60"/>
        <v>284.79361328163293</v>
      </c>
      <c r="C364">
        <f t="shared" si="62"/>
        <v>8.8431865279114081</v>
      </c>
      <c r="D364">
        <f t="shared" si="63"/>
        <v>10242.92345775895</v>
      </c>
      <c r="E364" t="b">
        <f t="shared" si="64"/>
        <v>1</v>
      </c>
      <c r="F364" t="b">
        <f t="shared" si="65"/>
        <v>0</v>
      </c>
      <c r="G364" t="b">
        <f t="shared" si="66"/>
        <v>1</v>
      </c>
      <c r="H364" s="5">
        <f t="shared" si="67"/>
        <v>35.966127680081449</v>
      </c>
      <c r="I364" s="1"/>
      <c r="M364" s="6"/>
    </row>
    <row r="365" spans="1:13" x14ac:dyDescent="0.2">
      <c r="A365" s="9">
        <f t="shared" si="61"/>
        <v>2.0739622787592777</v>
      </c>
      <c r="B365">
        <f t="shared" si="60"/>
        <v>283.8403286534292</v>
      </c>
      <c r="C365">
        <f t="shared" si="62"/>
        <v>8.8135858859438532</v>
      </c>
      <c r="D365">
        <f t="shared" si="63"/>
        <v>10174.466309228806</v>
      </c>
      <c r="E365" t="b">
        <f t="shared" si="64"/>
        <v>1</v>
      </c>
      <c r="F365" t="b">
        <f t="shared" si="65"/>
        <v>0</v>
      </c>
      <c r="G365" t="b">
        <f t="shared" si="66"/>
        <v>1</v>
      </c>
      <c r="H365" s="5">
        <f t="shared" si="67"/>
        <v>35.845738896574815</v>
      </c>
      <c r="I365" s="1"/>
      <c r="M365" s="6"/>
    </row>
    <row r="366" spans="1:13" x14ac:dyDescent="0.2">
      <c r="A366" s="9">
        <f t="shared" si="61"/>
        <v>2.0800982618325299</v>
      </c>
      <c r="B366">
        <f t="shared" si="60"/>
        <v>282.87635738855715</v>
      </c>
      <c r="C366">
        <f t="shared" si="62"/>
        <v>8.783653410968089</v>
      </c>
      <c r="D366">
        <f t="shared" si="63"/>
        <v>10105.475137001764</v>
      </c>
      <c r="E366" t="b">
        <f t="shared" si="64"/>
        <v>1</v>
      </c>
      <c r="F366" t="b">
        <f t="shared" si="65"/>
        <v>0</v>
      </c>
      <c r="G366" t="b">
        <f t="shared" si="66"/>
        <v>1</v>
      </c>
      <c r="H366" s="5">
        <f t="shared" si="67"/>
        <v>35.724000514899686</v>
      </c>
      <c r="I366" s="1"/>
      <c r="M366" s="6"/>
    </row>
    <row r="367" spans="1:13" x14ac:dyDescent="0.2">
      <c r="A367" s="9">
        <f t="shared" si="61"/>
        <v>2.086234244905782</v>
      </c>
      <c r="B367">
        <f t="shared" si="60"/>
        <v>281.90173578069903</v>
      </c>
      <c r="C367">
        <f t="shared" si="62"/>
        <v>8.7533902299468913</v>
      </c>
      <c r="D367">
        <f t="shared" si="63"/>
        <v>10035.960331097525</v>
      </c>
      <c r="E367" t="b">
        <f t="shared" si="64"/>
        <v>1</v>
      </c>
      <c r="F367" t="b">
        <f t="shared" si="65"/>
        <v>0</v>
      </c>
      <c r="G367" t="b">
        <f t="shared" si="66"/>
        <v>1</v>
      </c>
      <c r="H367" s="5">
        <f t="shared" si="67"/>
        <v>35.600917118526866</v>
      </c>
      <c r="I367" s="1"/>
      <c r="M367" s="6"/>
    </row>
    <row r="368" spans="1:13" x14ac:dyDescent="0.2">
      <c r="A368" s="9">
        <f t="shared" si="61"/>
        <v>2.0923702279790342</v>
      </c>
      <c r="B368">
        <f t="shared" si="60"/>
        <v>280.91650052452405</v>
      </c>
      <c r="C368">
        <f t="shared" si="62"/>
        <v>8.7227974822941778</v>
      </c>
      <c r="D368">
        <f t="shared" si="63"/>
        <v>9965.9323603946195</v>
      </c>
      <c r="E368" t="b">
        <f t="shared" si="64"/>
        <v>1</v>
      </c>
      <c r="F368" t="b">
        <f t="shared" si="65"/>
        <v>0</v>
      </c>
      <c r="G368" t="b">
        <f t="shared" si="66"/>
        <v>1</v>
      </c>
      <c r="H368" s="5">
        <f t="shared" si="67"/>
        <v>35.476493341567142</v>
      </c>
      <c r="I368" s="1"/>
      <c r="M368" s="6"/>
    </row>
    <row r="369" spans="1:13" x14ac:dyDescent="0.2">
      <c r="A369" s="9">
        <f t="shared" si="61"/>
        <v>2.0985062110522863</v>
      </c>
      <c r="B369">
        <f t="shared" si="60"/>
        <v>279.92068871430735</v>
      </c>
      <c r="C369">
        <f t="shared" si="62"/>
        <v>8.6918763198320992</v>
      </c>
      <c r="D369">
        <f t="shared" si="63"/>
        <v>9895.4017710538355</v>
      </c>
      <c r="E369" t="b">
        <f t="shared" si="64"/>
        <v>1</v>
      </c>
      <c r="F369" t="b">
        <f t="shared" si="65"/>
        <v>0</v>
      </c>
      <c r="G369" t="b">
        <f t="shared" si="66"/>
        <v>1</v>
      </c>
      <c r="H369" s="5">
        <f t="shared" si="67"/>
        <v>35.350733868596905</v>
      </c>
      <c r="I369" s="1"/>
      <c r="M369" s="6"/>
    </row>
    <row r="370" spans="1:13" x14ac:dyDescent="0.2">
      <c r="A370" s="9">
        <f t="shared" si="61"/>
        <v>2.1046421941255384</v>
      </c>
      <c r="B370">
        <f t="shared" si="60"/>
        <v>278.91433784253292</v>
      </c>
      <c r="C370">
        <f t="shared" si="62"/>
        <v>8.6606279067476848</v>
      </c>
      <c r="D370">
        <f t="shared" si="63"/>
        <v>9824.379184929945</v>
      </c>
      <c r="E370" t="b">
        <f t="shared" si="64"/>
        <v>1</v>
      </c>
      <c r="F370" t="b">
        <f t="shared" si="65"/>
        <v>0</v>
      </c>
      <c r="G370" t="b">
        <f t="shared" si="66"/>
        <v>1</v>
      </c>
      <c r="H370" s="5">
        <f t="shared" si="67"/>
        <v>35.223643434481701</v>
      </c>
      <c r="I370" s="1"/>
      <c r="M370" s="6"/>
    </row>
    <row r="371" spans="1:13" x14ac:dyDescent="0.2">
      <c r="A371" s="9">
        <f t="shared" si="61"/>
        <v>2.1107781771987906</v>
      </c>
      <c r="B371">
        <f t="shared" si="60"/>
        <v>277.89748579848236</v>
      </c>
      <c r="C371">
        <f t="shared" si="62"/>
        <v>8.6290534195490043</v>
      </c>
      <c r="D371">
        <f t="shared" si="63"/>
        <v>9752.8752979720812</v>
      </c>
      <c r="E371" t="b">
        <f t="shared" si="64"/>
        <v>1</v>
      </c>
      <c r="F371" t="b">
        <f t="shared" si="65"/>
        <v>0</v>
      </c>
      <c r="G371" t="b">
        <f t="shared" si="66"/>
        <v>1</v>
      </c>
      <c r="H371" s="5">
        <f t="shared" si="67"/>
        <v>35.095226824198001</v>
      </c>
      <c r="I371" s="1"/>
      <c r="M371" s="6"/>
    </row>
    <row r="372" spans="1:13" x14ac:dyDescent="0.2">
      <c r="A372" s="9">
        <f t="shared" si="61"/>
        <v>2.1169141602720427</v>
      </c>
      <c r="B372">
        <f t="shared" si="60"/>
        <v>276.87017086680817</v>
      </c>
      <c r="C372">
        <f t="shared" si="62"/>
        <v>8.5971540470208723</v>
      </c>
      <c r="D372">
        <f t="shared" si="63"/>
        <v>9680.900878612927</v>
      </c>
      <c r="E372" t="b">
        <f t="shared" si="64"/>
        <v>1</v>
      </c>
      <c r="F372" t="b">
        <f t="shared" si="65"/>
        <v>0</v>
      </c>
      <c r="G372" t="b">
        <f t="shared" si="66"/>
        <v>1</v>
      </c>
      <c r="H372" s="5">
        <f t="shared" si="67"/>
        <v>34.96548887265304</v>
      </c>
      <c r="I372" s="1"/>
      <c r="M372" s="6"/>
    </row>
    <row r="373" spans="1:13" x14ac:dyDescent="0.2">
      <c r="A373" s="9">
        <f t="shared" si="61"/>
        <v>2.1230501433452948</v>
      </c>
      <c r="B373">
        <f t="shared" si="60"/>
        <v>275.8324317260923</v>
      </c>
      <c r="C373">
        <f t="shared" si="62"/>
        <v>8.5649309901800947</v>
      </c>
      <c r="D373">
        <f t="shared" si="63"/>
        <v>9608.4667661469921</v>
      </c>
      <c r="E373" t="b">
        <f t="shared" si="64"/>
        <v>1</v>
      </c>
      <c r="F373" t="b">
        <f t="shared" si="65"/>
        <v>0</v>
      </c>
      <c r="G373" t="b">
        <f t="shared" si="66"/>
        <v>1</v>
      </c>
      <c r="H373" s="5">
        <f t="shared" si="67"/>
        <v>34.834434464502756</v>
      </c>
      <c r="I373" s="1"/>
      <c r="M373" s="6"/>
    </row>
    <row r="374" spans="1:13" x14ac:dyDescent="0.2">
      <c r="A374" s="9">
        <f t="shared" si="61"/>
        <v>2.129186126418547</v>
      </c>
      <c r="B374">
        <f t="shared" si="60"/>
        <v>274.78430744738995</v>
      </c>
      <c r="C374">
        <f t="shared" si="62"/>
        <v>8.5323854622302395</v>
      </c>
      <c r="D374">
        <f t="shared" si="63"/>
        <v>9535.5838690982382</v>
      </c>
      <c r="E374" t="b">
        <f t="shared" si="64"/>
        <v>1</v>
      </c>
      <c r="F374" t="b">
        <f t="shared" si="65"/>
        <v>0</v>
      </c>
      <c r="G374" t="b">
        <f t="shared" si="66"/>
        <v>1</v>
      </c>
      <c r="H374" s="5">
        <f t="shared" si="67"/>
        <v>34.702068533967925</v>
      </c>
      <c r="I374" s="1"/>
      <c r="M374" s="6"/>
    </row>
    <row r="375" spans="1:13" x14ac:dyDescent="0.2">
      <c r="A375" s="9">
        <f t="shared" si="61"/>
        <v>2.1353221094917991</v>
      </c>
      <c r="B375">
        <f t="shared" si="60"/>
        <v>273.72583749275856</v>
      </c>
      <c r="C375">
        <f t="shared" si="62"/>
        <v>8.4995186885159733</v>
      </c>
      <c r="D375">
        <f t="shared" si="63"/>
        <v>9462.2631635772432</v>
      </c>
      <c r="E375" t="b">
        <f t="shared" si="64"/>
        <v>1</v>
      </c>
      <c r="F375" t="b">
        <f t="shared" si="65"/>
        <v>0</v>
      </c>
      <c r="G375" t="b">
        <f t="shared" si="66"/>
        <v>1</v>
      </c>
      <c r="H375" s="5">
        <f t="shared" si="67"/>
        <v>34.568396064648333</v>
      </c>
      <c r="I375" s="1"/>
      <c r="M375" s="6"/>
    </row>
    <row r="376" spans="1:13" x14ac:dyDescent="0.2">
      <c r="A376" s="9">
        <f t="shared" si="61"/>
        <v>2.1414580925650513</v>
      </c>
      <c r="B376">
        <f t="shared" si="60"/>
        <v>272.65706171377207</v>
      </c>
      <c r="C376">
        <f t="shared" si="62"/>
        <v>8.466331906476924</v>
      </c>
      <c r="D376">
        <f t="shared" si="63"/>
        <v>9388.5156916282376</v>
      </c>
      <c r="E376" t="b">
        <f t="shared" si="64"/>
        <v>1</v>
      </c>
      <c r="F376" t="b">
        <f t="shared" si="65"/>
        <v>0</v>
      </c>
      <c r="G376" t="b">
        <f t="shared" si="66"/>
        <v>1</v>
      </c>
      <c r="H376" s="5">
        <f t="shared" si="67"/>
        <v>34.433422089335231</v>
      </c>
      <c r="I376" s="1"/>
      <c r="M376" s="6"/>
    </row>
    <row r="377" spans="1:13" x14ac:dyDescent="0.2">
      <c r="A377" s="9">
        <f t="shared" si="61"/>
        <v>2.1475940756383034</v>
      </c>
      <c r="B377">
        <f t="shared" si="60"/>
        <v>271.57802035002032</v>
      </c>
      <c r="C377">
        <f t="shared" si="62"/>
        <v>8.4328263656010733</v>
      </c>
      <c r="D377">
        <f t="shared" si="63"/>
        <v>9314.3525595661358</v>
      </c>
      <c r="E377" t="b">
        <f t="shared" si="64"/>
        <v>1</v>
      </c>
      <c r="F377" t="b">
        <f t="shared" si="65"/>
        <v>0</v>
      </c>
      <c r="G377" t="b">
        <f t="shared" si="66"/>
        <v>1</v>
      </c>
      <c r="H377" s="5">
        <f t="shared" si="67"/>
        <v>34.297151689821717</v>
      </c>
      <c r="I377" s="1"/>
      <c r="M377" s="6"/>
    </row>
    <row r="378" spans="1:13" x14ac:dyDescent="0.2">
      <c r="A378" s="9">
        <f t="shared" si="61"/>
        <v>2.1537300587115555</v>
      </c>
      <c r="B378">
        <f t="shared" si="60"/>
        <v>270.48875402759427</v>
      </c>
      <c r="C378">
        <f t="shared" si="62"/>
        <v>8.3990033273777396</v>
      </c>
      <c r="D378">
        <f t="shared" si="63"/>
        <v>9239.784936303975</v>
      </c>
      <c r="E378" t="b">
        <f t="shared" si="64"/>
        <v>1</v>
      </c>
      <c r="F378" t="b">
        <f t="shared" si="65"/>
        <v>0</v>
      </c>
      <c r="G378" t="b">
        <f t="shared" si="66"/>
        <v>1</v>
      </c>
      <c r="H378" s="5">
        <f t="shared" si="67"/>
        <v>34.159589996711532</v>
      </c>
      <c r="I378" s="1"/>
      <c r="M378" s="6"/>
    </row>
    <row r="379" spans="1:13" x14ac:dyDescent="0.2">
      <c r="A379" s="9">
        <f t="shared" si="61"/>
        <v>2.1598660417848077</v>
      </c>
      <c r="B379">
        <f t="shared" si="60"/>
        <v>269.38930375755638</v>
      </c>
      <c r="C379">
        <f t="shared" si="62"/>
        <v>8.364864065250071</v>
      </c>
      <c r="D379">
        <f t="shared" si="63"/>
        <v>9164.824051670872</v>
      </c>
      <c r="E379" t="b">
        <f t="shared" si="64"/>
        <v>1</v>
      </c>
      <c r="F379" t="b">
        <f t="shared" si="65"/>
        <v>0</v>
      </c>
      <c r="G379" t="b">
        <f t="shared" si="66"/>
        <v>1</v>
      </c>
      <c r="H379" s="5">
        <f t="shared" si="67"/>
        <v>34.020742189225835</v>
      </c>
      <c r="I379" s="1"/>
      <c r="M379" s="6"/>
    </row>
    <row r="380" spans="1:13" x14ac:dyDescent="0.2">
      <c r="A380" s="9">
        <f t="shared" si="61"/>
        <v>2.1660020248580598</v>
      </c>
      <c r="B380">
        <f t="shared" si="60"/>
        <v>268.27971093439623</v>
      </c>
      <c r="C380">
        <f t="shared" si="62"/>
        <v>8.3304098645670912</v>
      </c>
      <c r="D380">
        <f t="shared" si="63"/>
        <v>9089.4811947208036</v>
      </c>
      <c r="E380" t="b">
        <f t="shared" si="64"/>
        <v>1</v>
      </c>
      <c r="F380" t="b">
        <f t="shared" si="65"/>
        <v>0</v>
      </c>
      <c r="G380" t="b">
        <f t="shared" si="66"/>
        <v>1</v>
      </c>
      <c r="H380" s="5">
        <f t="shared" si="67"/>
        <v>33.880613495008198</v>
      </c>
      <c r="I380" s="1"/>
      <c r="M380" s="6"/>
    </row>
    <row r="381" spans="1:13" x14ac:dyDescent="0.2">
      <c r="A381" s="9">
        <f t="shared" si="61"/>
        <v>2.172138007931312</v>
      </c>
      <c r="B381">
        <f t="shared" si="60"/>
        <v>267.16001733447257</v>
      </c>
      <c r="C381">
        <f t="shared" si="62"/>
        <v>8.2956420225353167</v>
      </c>
      <c r="D381">
        <f t="shared" si="63"/>
        <v>9013.7677120325061</v>
      </c>
      <c r="E381" t="b">
        <f t="shared" si="64"/>
        <v>1</v>
      </c>
      <c r="F381" t="b">
        <f t="shared" si="65"/>
        <v>0</v>
      </c>
      <c r="G381" t="b">
        <f t="shared" si="66"/>
        <v>1</v>
      </c>
      <c r="H381" s="5">
        <f t="shared" si="67"/>
        <v>33.739209189927799</v>
      </c>
      <c r="I381" s="1"/>
      <c r="M381" s="6"/>
    </row>
    <row r="382" spans="1:13" x14ac:dyDescent="0.2">
      <c r="A382" s="9">
        <f t="shared" si="61"/>
        <v>2.1782739910045641</v>
      </c>
      <c r="B382">
        <f t="shared" si="60"/>
        <v>266.03026511443983</v>
      </c>
      <c r="C382">
        <f t="shared" si="62"/>
        <v>8.2605618481699175</v>
      </c>
      <c r="D382">
        <f t="shared" si="63"/>
        <v>8937.6950060006729</v>
      </c>
      <c r="E382" t="b">
        <f t="shared" si="64"/>
        <v>1</v>
      </c>
      <c r="F382" t="b">
        <f t="shared" si="65"/>
        <v>0</v>
      </c>
      <c r="G382" t="b">
        <f t="shared" si="66"/>
        <v>1</v>
      </c>
      <c r="H382" s="5">
        <f t="shared" si="67"/>
        <v>33.596534597880776</v>
      </c>
      <c r="I382" s="1"/>
      <c r="M382" s="6"/>
    </row>
    <row r="383" spans="1:13" x14ac:dyDescent="0.2">
      <c r="A383" s="9">
        <f t="shared" si="61"/>
        <v>2.1844099740778162</v>
      </c>
      <c r="B383">
        <f t="shared" si="60"/>
        <v>264.89049680966133</v>
      </c>
      <c r="C383">
        <f t="shared" si="62"/>
        <v>8.2251706622454286</v>
      </c>
      <c r="D383">
        <f t="shared" si="63"/>
        <v>8861.2745331187725</v>
      </c>
      <c r="E383" t="b">
        <f t="shared" si="64"/>
        <v>1</v>
      </c>
      <c r="F383" t="b">
        <f t="shared" si="65"/>
        <v>0</v>
      </c>
      <c r="G383" t="b">
        <f t="shared" si="66"/>
        <v>1</v>
      </c>
      <c r="H383" s="5">
        <f t="shared" si="67"/>
        <v>33.45259509058981</v>
      </c>
      <c r="I383" s="1"/>
      <c r="M383" s="6"/>
    </row>
    <row r="384" spans="1:13" x14ac:dyDescent="0.2">
      <c r="A384" s="9">
        <f t="shared" si="61"/>
        <v>2.1905459571510684</v>
      </c>
      <c r="B384">
        <f t="shared" si="60"/>
        <v>263.7407553326077</v>
      </c>
      <c r="C384">
        <f t="shared" si="62"/>
        <v>8.1894697972460193</v>
      </c>
      <c r="D384">
        <f t="shared" si="63"/>
        <v>8784.517802253702</v>
      </c>
      <c r="E384" t="b">
        <f t="shared" si="64"/>
        <v>1</v>
      </c>
      <c r="F384" t="b">
        <f t="shared" si="65"/>
        <v>0</v>
      </c>
      <c r="G384" t="b">
        <f t="shared" si="66"/>
        <v>1</v>
      </c>
      <c r="H384" s="5">
        <f t="shared" si="67"/>
        <v>33.307396087401834</v>
      </c>
      <c r="I384" s="1"/>
      <c r="M384" s="6"/>
    </row>
    <row r="385" spans="1:13" x14ac:dyDescent="0.2">
      <c r="A385" s="9">
        <f t="shared" si="61"/>
        <v>2.1966819402243205</v>
      </c>
      <c r="B385">
        <f t="shared" si="60"/>
        <v>262.58108397124124</v>
      </c>
      <c r="C385">
        <f t="shared" si="62"/>
        <v>8.153460597315334</v>
      </c>
      <c r="D385">
        <f t="shared" si="63"/>
        <v>8707.4363729125671</v>
      </c>
      <c r="E385" t="b">
        <f t="shared" si="64"/>
        <v>1</v>
      </c>
      <c r="F385" t="b">
        <f t="shared" si="65"/>
        <v>0</v>
      </c>
      <c r="G385" t="b">
        <f t="shared" si="66"/>
        <v>1</v>
      </c>
      <c r="H385" s="5">
        <f t="shared" si="67"/>
        <v>33.160943055084026</v>
      </c>
      <c r="I385" s="1"/>
      <c r="M385" s="6"/>
    </row>
    <row r="386" spans="1:13" x14ac:dyDescent="0.2">
      <c r="A386" s="9">
        <f t="shared" si="61"/>
        <v>2.2028179232975726</v>
      </c>
      <c r="B386">
        <f t="shared" si="60"/>
        <v>261.41152638738595</v>
      </c>
      <c r="C386">
        <f t="shared" si="62"/>
        <v>8.117144418205875</v>
      </c>
      <c r="D386">
        <f t="shared" si="63"/>
        <v>8630.0418535018198</v>
      </c>
      <c r="E386" t="b">
        <f t="shared" si="64"/>
        <v>1</v>
      </c>
      <c r="F386" t="b">
        <f t="shared" si="65"/>
        <v>0</v>
      </c>
      <c r="G386" t="b">
        <f t="shared" si="66"/>
        <v>1</v>
      </c>
      <c r="H386" s="5">
        <f t="shared" si="67"/>
        <v>33.01324150761797</v>
      </c>
      <c r="I386" s="1"/>
      <c r="M386" s="6"/>
    </row>
    <row r="387" spans="1:13" x14ac:dyDescent="0.2">
      <c r="A387" s="9">
        <f t="shared" si="61"/>
        <v>2.2089539063708248</v>
      </c>
      <c r="B387">
        <f t="shared" si="60"/>
        <v>260.23212661508387</v>
      </c>
      <c r="C387">
        <f t="shared" si="62"/>
        <v>8.080522627227964</v>
      </c>
      <c r="D387">
        <f t="shared" si="63"/>
        <v>8552.3458995790443</v>
      </c>
      <c r="E387" t="b">
        <f t="shared" si="64"/>
        <v>1</v>
      </c>
      <c r="F387" t="b">
        <f t="shared" si="65"/>
        <v>0</v>
      </c>
      <c r="G387" t="b">
        <f t="shared" si="66"/>
        <v>1</v>
      </c>
      <c r="H387" s="5">
        <f t="shared" si="67"/>
        <v>32.86429700599205</v>
      </c>
      <c r="I387" s="1"/>
      <c r="M387" s="6"/>
    </row>
    <row r="388" spans="1:13" x14ac:dyDescent="0.2">
      <c r="A388" s="9">
        <f t="shared" si="61"/>
        <v>2.2150898894440769</v>
      </c>
      <c r="B388">
        <f t="shared" si="60"/>
        <v>259.04292905893703</v>
      </c>
      <c r="C388">
        <f t="shared" si="62"/>
        <v>8.0435966031982655</v>
      </c>
      <c r="D388">
        <f t="shared" si="63"/>
        <v>8474.3602120976466</v>
      </c>
      <c r="E388" t="b">
        <f t="shared" si="64"/>
        <v>1</v>
      </c>
      <c r="F388" t="b">
        <f t="shared" si="65"/>
        <v>0</v>
      </c>
      <c r="G388" t="b">
        <f t="shared" si="66"/>
        <v>1</v>
      </c>
      <c r="H388" s="5">
        <f t="shared" si="67"/>
        <v>32.714115157992111</v>
      </c>
      <c r="I388" s="1"/>
      <c r="M388" s="6"/>
    </row>
    <row r="389" spans="1:13" x14ac:dyDescent="0.2">
      <c r="A389" s="9">
        <f t="shared" si="61"/>
        <v>2.2212258725173291</v>
      </c>
      <c r="B389">
        <f t="shared" si="60"/>
        <v>257.84397849243589</v>
      </c>
      <c r="C389">
        <f t="shared" si="62"/>
        <v>8.0063677363878636</v>
      </c>
      <c r="D389">
        <f t="shared" si="63"/>
        <v>8396.0965356446904</v>
      </c>
      <c r="E389" t="b">
        <f t="shared" si="64"/>
        <v>1</v>
      </c>
      <c r="F389" t="b">
        <f t="shared" si="65"/>
        <v>0</v>
      </c>
      <c r="G389" t="b">
        <f t="shared" si="66"/>
        <v>1</v>
      </c>
      <c r="H389" s="5">
        <f t="shared" si="67"/>
        <v>32.562701617990271</v>
      </c>
      <c r="I389" s="1"/>
      <c r="M389" s="6"/>
    </row>
    <row r="390" spans="1:13" x14ac:dyDescent="0.2">
      <c r="A390" s="9">
        <f t="shared" si="61"/>
        <v>2.2273618555905812</v>
      </c>
      <c r="B390">
        <f t="shared" si="60"/>
        <v>256.63532005627314</v>
      </c>
      <c r="C390">
        <f t="shared" si="62"/>
        <v>7.9688374284699295</v>
      </c>
      <c r="D390">
        <f t="shared" si="63"/>
        <v>8317.5666566721702</v>
      </c>
      <c r="E390" t="b">
        <f t="shared" si="64"/>
        <v>1</v>
      </c>
      <c r="F390" t="b">
        <f t="shared" si="65"/>
        <v>0</v>
      </c>
      <c r="G390" t="b">
        <f t="shared" si="66"/>
        <v>1</v>
      </c>
      <c r="H390" s="5">
        <f t="shared" si="67"/>
        <v>32.410062086732076</v>
      </c>
      <c r="I390" s="1"/>
      <c r="M390" s="6"/>
    </row>
    <row r="391" spans="1:13" x14ac:dyDescent="0.2">
      <c r="A391" s="9">
        <f t="shared" si="61"/>
        <v>2.2334978386638333</v>
      </c>
      <c r="B391">
        <f t="shared" si="60"/>
        <v>255.41699925664466</v>
      </c>
      <c r="C391">
        <f t="shared" si="62"/>
        <v>7.9310070924669427</v>
      </c>
      <c r="D391">
        <f t="shared" si="63"/>
        <v>8238.7824017219882</v>
      </c>
      <c r="E391" t="b">
        <f t="shared" si="64"/>
        <v>1</v>
      </c>
      <c r="F391" t="b">
        <f t="shared" si="65"/>
        <v>0</v>
      </c>
      <c r="G391" t="b">
        <f t="shared" si="66"/>
        <v>1</v>
      </c>
      <c r="H391" s="5">
        <f t="shared" si="67"/>
        <v>32.256202311121847</v>
      </c>
      <c r="I391" s="1"/>
      <c r="M391" s="6"/>
    </row>
    <row r="392" spans="1:13" x14ac:dyDescent="0.2">
      <c r="A392" s="9">
        <f t="shared" si="61"/>
        <v>2.2396338217370855</v>
      </c>
      <c r="B392">
        <f t="shared" si="60"/>
        <v>254.18906196353581</v>
      </c>
      <c r="C392">
        <f t="shared" si="62"/>
        <v>7.8928781526974898</v>
      </c>
      <c r="D392">
        <f t="shared" si="63"/>
        <v>8159.755635644884</v>
      </c>
      <c r="E392" t="b">
        <f t="shared" si="64"/>
        <v>1</v>
      </c>
      <c r="F392" t="b">
        <f t="shared" si="65"/>
        <v>0</v>
      </c>
      <c r="G392" t="b">
        <f t="shared" si="66"/>
        <v>1</v>
      </c>
      <c r="H392" s="5">
        <f t="shared" si="67"/>
        <v>32.101128084006326</v>
      </c>
      <c r="I392" s="1"/>
      <c r="M392" s="6"/>
    </row>
    <row r="393" spans="1:13" x14ac:dyDescent="0.2">
      <c r="A393" s="9">
        <f t="shared" si="61"/>
        <v>2.2457698048103376</v>
      </c>
      <c r="B393">
        <f t="shared" si="60"/>
        <v>252.95155440899458</v>
      </c>
      <c r="C393">
        <f t="shared" si="62"/>
        <v>7.8544520447226418</v>
      </c>
      <c r="D393">
        <f t="shared" si="63"/>
        <v>8080.4982598135848</v>
      </c>
      <c r="E393" t="b">
        <f t="shared" si="64"/>
        <v>1</v>
      </c>
      <c r="F393" t="b">
        <f t="shared" si="65"/>
        <v>0</v>
      </c>
      <c r="G393" t="b">
        <f t="shared" si="66"/>
        <v>1</v>
      </c>
      <c r="H393" s="5">
        <f t="shared" si="67"/>
        <v>31.944845243956539</v>
      </c>
      <c r="I393" s="1"/>
      <c r="M393" s="6"/>
    </row>
    <row r="394" spans="1:13" x14ac:dyDescent="0.2">
      <c r="A394" s="9">
        <f t="shared" si="61"/>
        <v>2.2519057878835897</v>
      </c>
      <c r="B394">
        <f t="shared" si="60"/>
        <v>251.70452318539103</v>
      </c>
      <c r="C394">
        <f t="shared" si="62"/>
        <v>7.8157302152918993</v>
      </c>
      <c r="D394">
        <f t="shared" si="63"/>
        <v>8001.022210330485</v>
      </c>
      <c r="E394" t="b">
        <f t="shared" si="64"/>
        <v>1</v>
      </c>
      <c r="F394" t="b">
        <f t="shared" si="65"/>
        <v>0</v>
      </c>
      <c r="G394" t="b">
        <f t="shared" si="66"/>
        <v>1</v>
      </c>
      <c r="H394" s="5">
        <f t="shared" si="67"/>
        <v>31.787359675048009</v>
      </c>
      <c r="I394" s="1"/>
      <c r="M394" s="6"/>
    </row>
    <row r="395" spans="1:13" x14ac:dyDescent="0.2">
      <c r="A395" s="9">
        <f t="shared" si="61"/>
        <v>2.2580417709568419</v>
      </c>
      <c r="B395">
        <f t="shared" si="60"/>
        <v>250.44801524366281</v>
      </c>
      <c r="C395">
        <f t="shared" si="62"/>
        <v>7.7767141222887313</v>
      </c>
      <c r="D395">
        <f t="shared" si="63"/>
        <v>7921.3394562300646</v>
      </c>
      <c r="E395" t="b">
        <f t="shared" si="64"/>
        <v>1</v>
      </c>
      <c r="F395" t="b">
        <f t="shared" si="65"/>
        <v>0</v>
      </c>
      <c r="G395" t="b">
        <f t="shared" si="66"/>
        <v>1</v>
      </c>
      <c r="H395" s="5">
        <f t="shared" si="67"/>
        <v>31.628677306639194</v>
      </c>
      <c r="I395" s="1"/>
      <c r="M395" s="6"/>
    </row>
    <row r="396" spans="1:13" x14ac:dyDescent="0.2">
      <c r="A396" s="9">
        <f t="shared" si="61"/>
        <v>2.264177754030094</v>
      </c>
      <c r="B396">
        <f t="shared" si="60"/>
        <v>249.18207789154775</v>
      </c>
      <c r="C396">
        <f t="shared" si="62"/>
        <v>7.7374052346756752</v>
      </c>
      <c r="D396">
        <f t="shared" si="63"/>
        <v>7841.4619976763715</v>
      </c>
      <c r="E396" t="b">
        <f t="shared" si="64"/>
        <v>1</v>
      </c>
      <c r="F396" t="b">
        <f t="shared" si="65"/>
        <v>0</v>
      </c>
      <c r="G396" t="b">
        <f t="shared" si="66"/>
        <v>1</v>
      </c>
      <c r="H396" s="5">
        <f t="shared" si="67"/>
        <v>31.468804113148273</v>
      </c>
      <c r="I396" s="1"/>
      <c r="M396" s="6"/>
    </row>
    <row r="397" spans="1:13" x14ac:dyDescent="0.2">
      <c r="A397" s="9">
        <f t="shared" si="61"/>
        <v>2.2703137371033462</v>
      </c>
      <c r="B397">
        <f t="shared" si="60"/>
        <v>247.90675879180259</v>
      </c>
      <c r="C397">
        <f t="shared" si="62"/>
        <v>7.6978050324390406</v>
      </c>
      <c r="D397">
        <f t="shared" si="63"/>
        <v>7761.4018641557941</v>
      </c>
      <c r="E397" t="b">
        <f t="shared" si="64"/>
        <v>1</v>
      </c>
      <c r="F397" t="b">
        <f t="shared" si="65"/>
        <v>0</v>
      </c>
      <c r="G397" t="b">
        <f t="shared" si="66"/>
        <v>1</v>
      </c>
      <c r="H397" s="5">
        <f t="shared" si="67"/>
        <v>31.307746113828166</v>
      </c>
      <c r="I397" s="1"/>
      <c r="M397" s="6"/>
    </row>
    <row r="398" spans="1:13" x14ac:dyDescent="0.2">
      <c r="A398" s="9">
        <f t="shared" si="61"/>
        <v>2.2764497201765983</v>
      </c>
      <c r="B398">
        <f t="shared" si="60"/>
        <v>246.62210596040845</v>
      </c>
      <c r="C398">
        <f t="shared" si="62"/>
        <v>7.6579150065331802</v>
      </c>
      <c r="D398">
        <f t="shared" si="63"/>
        <v>7681.1711126654491</v>
      </c>
      <c r="E398" t="b">
        <f t="shared" si="64"/>
        <v>1</v>
      </c>
      <c r="F398" t="b">
        <f t="shared" si="65"/>
        <v>0</v>
      </c>
      <c r="G398" t="b">
        <f t="shared" si="66"/>
        <v>1</v>
      </c>
      <c r="H398" s="5">
        <f t="shared" si="67"/>
        <v>31.14550937253998</v>
      </c>
      <c r="I398" s="1"/>
      <c r="M398" s="6"/>
    </row>
    <row r="399" spans="1:13" x14ac:dyDescent="0.2">
      <c r="A399" s="9">
        <f t="shared" si="61"/>
        <v>2.2825857032498504</v>
      </c>
      <c r="B399">
        <f t="shared" si="60"/>
        <v>245.32816776476287</v>
      </c>
      <c r="C399">
        <f t="shared" si="62"/>
        <v>7.6177366588243531</v>
      </c>
      <c r="D399">
        <f t="shared" si="63"/>
        <v>7600.7818258973757</v>
      </c>
      <c r="E399" t="b">
        <f t="shared" si="64"/>
        <v>1</v>
      </c>
      <c r="F399" t="b">
        <f t="shared" si="65"/>
        <v>0</v>
      </c>
      <c r="G399" t="b">
        <f t="shared" si="66"/>
        <v>1</v>
      </c>
      <c r="H399" s="5">
        <f t="shared" si="67"/>
        <v>30.982099997524607</v>
      </c>
      <c r="I399" s="1"/>
      <c r="M399" s="6"/>
    </row>
    <row r="400" spans="1:13" x14ac:dyDescent="0.2">
      <c r="A400" s="9">
        <f t="shared" si="61"/>
        <v>2.2887216863231026</v>
      </c>
      <c r="B400">
        <f t="shared" si="60"/>
        <v>244.02499292185922</v>
      </c>
      <c r="C400">
        <f t="shared" si="62"/>
        <v>7.577271502034189</v>
      </c>
      <c r="D400">
        <f t="shared" si="63"/>
        <v>7520.2461104189251</v>
      </c>
      <c r="E400" t="b">
        <f t="shared" si="64"/>
        <v>1</v>
      </c>
      <c r="F400" t="b">
        <f t="shared" si="65"/>
        <v>0</v>
      </c>
      <c r="G400" t="b">
        <f t="shared" si="66"/>
        <v>1</v>
      </c>
      <c r="H400" s="5">
        <f t="shared" si="67"/>
        <v>30.817524141172829</v>
      </c>
      <c r="I400" s="1"/>
      <c r="M400" s="6"/>
    </row>
    <row r="401" spans="1:13" x14ac:dyDescent="0.2">
      <c r="A401" s="9">
        <f t="shared" si="61"/>
        <v>2.2948576693963547</v>
      </c>
      <c r="B401">
        <f t="shared" si="60"/>
        <v>242.71263049645199</v>
      </c>
      <c r="C401">
        <f t="shared" si="62"/>
        <v>7.5365210596827241</v>
      </c>
      <c r="D401">
        <f t="shared" si="63"/>
        <v>7439.5760948494917</v>
      </c>
      <c r="E401" t="b">
        <f t="shared" si="64"/>
        <v>1</v>
      </c>
      <c r="F401" t="b">
        <f t="shared" si="65"/>
        <v>0</v>
      </c>
      <c r="G401" t="b">
        <f t="shared" si="66"/>
        <v>1</v>
      </c>
      <c r="H401" s="5">
        <f t="shared" si="67"/>
        <v>30.651787999793626</v>
      </c>
      <c r="I401" s="1"/>
      <c r="M401" s="6"/>
    </row>
    <row r="402" spans="1:13" x14ac:dyDescent="0.2">
      <c r="A402" s="9">
        <f t="shared" si="61"/>
        <v>2.3009936524696069</v>
      </c>
      <c r="B402">
        <f t="shared" si="60"/>
        <v>241.39112989920986</v>
      </c>
      <c r="C402">
        <f t="shared" si="62"/>
        <v>7.4954868660310492</v>
      </c>
      <c r="D402">
        <f t="shared" si="63"/>
        <v>7358.7839280339767</v>
      </c>
      <c r="E402" t="b">
        <f t="shared" si="64"/>
        <v>1</v>
      </c>
      <c r="F402" t="b">
        <f t="shared" si="65"/>
        <v>0</v>
      </c>
      <c r="G402" t="b">
        <f t="shared" si="66"/>
        <v>1</v>
      </c>
      <c r="H402" s="5">
        <f t="shared" si="67"/>
        <v>30.48489781338094</v>
      </c>
      <c r="I402" s="1"/>
      <c r="M402" s="6"/>
    </row>
    <row r="403" spans="1:13" x14ac:dyDescent="0.2">
      <c r="A403" s="9">
        <f t="shared" si="61"/>
        <v>2.307129635542859</v>
      </c>
      <c r="B403">
        <f t="shared" si="60"/>
        <v>240.06054088485507</v>
      </c>
      <c r="C403">
        <f t="shared" si="62"/>
        <v>7.4541704660235357</v>
      </c>
      <c r="D403">
        <f t="shared" si="63"/>
        <v>7277.8817772131579</v>
      </c>
      <c r="E403" t="b">
        <f t="shared" si="64"/>
        <v>1</v>
      </c>
      <c r="F403" t="b">
        <f t="shared" si="65"/>
        <v>0</v>
      </c>
      <c r="G403" t="b">
        <f t="shared" si="66"/>
        <v>1</v>
      </c>
      <c r="H403" s="5">
        <f t="shared" si="67"/>
        <v>30.316859865378667</v>
      </c>
      <c r="I403" s="1"/>
      <c r="M403" s="6"/>
    </row>
    <row r="404" spans="1:13" x14ac:dyDescent="0.2">
      <c r="A404" s="9">
        <f t="shared" si="61"/>
        <v>2.3132656186161111</v>
      </c>
      <c r="B404">
        <f t="shared" si="60"/>
        <v>238.72091355029048</v>
      </c>
      <c r="C404">
        <f t="shared" si="62"/>
        <v>7.4125734152296747</v>
      </c>
      <c r="D404">
        <f t="shared" si="63"/>
        <v>7196.8818261913302</v>
      </c>
      <c r="E404" t="b">
        <f t="shared" si="64"/>
        <v>1</v>
      </c>
      <c r="F404" t="b">
        <f t="shared" si="65"/>
        <v>0</v>
      </c>
      <c r="G404" t="b">
        <f t="shared" si="66"/>
        <v>1</v>
      </c>
      <c r="H404" s="5">
        <f t="shared" si="67"/>
        <v>30.147680482444152</v>
      </c>
      <c r="I404" s="1"/>
      <c r="M404" s="6"/>
    </row>
    <row r="405" spans="1:13" x14ac:dyDescent="0.2">
      <c r="A405" s="9">
        <f t="shared" si="61"/>
        <v>2.3194016016893633</v>
      </c>
      <c r="B405">
        <f t="shared" si="60"/>
        <v>237.37229833271317</v>
      </c>
      <c r="C405">
        <f t="shared" si="62"/>
        <v>7.3706972797855048</v>
      </c>
      <c r="D405">
        <f t="shared" si="63"/>
        <v>7115.7962735014271</v>
      </c>
      <c r="E405" t="b">
        <f t="shared" si="64"/>
        <v>1</v>
      </c>
      <c r="F405" t="b">
        <f t="shared" si="65"/>
        <v>0</v>
      </c>
      <c r="G405" t="b">
        <f t="shared" si="66"/>
        <v>1</v>
      </c>
      <c r="H405" s="5">
        <f t="shared" si="67"/>
        <v>29.97736603420995</v>
      </c>
      <c r="I405" s="1"/>
      <c r="M405" s="6"/>
    </row>
    <row r="406" spans="1:13" x14ac:dyDescent="0.2">
      <c r="A406" s="9">
        <f t="shared" si="61"/>
        <v>2.3255375847626154</v>
      </c>
      <c r="B406">
        <f t="shared" si="60"/>
        <v>236.01474600771547</v>
      </c>
      <c r="C406">
        <f t="shared" si="62"/>
        <v>7.3285436363346523</v>
      </c>
      <c r="D406">
        <f t="shared" si="63"/>
        <v>7034.6373305679217</v>
      </c>
      <c r="E406" t="b">
        <f t="shared" si="64"/>
        <v>1</v>
      </c>
      <c r="F406" t="b">
        <f t="shared" si="65"/>
        <v>0</v>
      </c>
      <c r="G406" t="b">
        <f t="shared" si="66"/>
        <v>1</v>
      </c>
      <c r="H406" s="5">
        <f t="shared" si="67"/>
        <v>29.805922933044002</v>
      </c>
      <c r="I406" s="1"/>
      <c r="M406" s="6"/>
    </row>
    <row r="407" spans="1:13" x14ac:dyDescent="0.2">
      <c r="A407" s="9">
        <f t="shared" si="61"/>
        <v>2.3316735678358675</v>
      </c>
      <c r="B407">
        <f t="shared" si="60"/>
        <v>234.64830768737349</v>
      </c>
      <c r="C407">
        <f t="shared" si="62"/>
        <v>7.286114071968961</v>
      </c>
      <c r="D407">
        <f t="shared" si="63"/>
        <v>6953.417219867817</v>
      </c>
      <c r="E407" t="b">
        <f t="shared" si="64"/>
        <v>1</v>
      </c>
      <c r="F407" t="b">
        <f t="shared" si="65"/>
        <v>0</v>
      </c>
      <c r="G407" t="b">
        <f t="shared" si="66"/>
        <v>1</v>
      </c>
      <c r="H407" s="5">
        <f t="shared" si="67"/>
        <v>29.633357633808252</v>
      </c>
      <c r="I407" s="1"/>
      <c r="M407" s="6"/>
    </row>
    <row r="408" spans="1:13" x14ac:dyDescent="0.2">
      <c r="A408" s="9">
        <f t="shared" si="61"/>
        <v>2.3378095509091197</v>
      </c>
      <c r="B408">
        <f t="shared" si="60"/>
        <v>233.27303481832243</v>
      </c>
      <c r="C408">
        <f t="shared" si="62"/>
        <v>7.2434101841687548</v>
      </c>
      <c r="D408">
        <f t="shared" si="63"/>
        <v>6872.1481730899231</v>
      </c>
      <c r="E408" t="b">
        <f t="shared" si="64"/>
        <v>1</v>
      </c>
      <c r="F408" t="b">
        <f t="shared" si="65"/>
        <v>0</v>
      </c>
      <c r="G408" t="b">
        <f t="shared" si="66"/>
        <v>1</v>
      </c>
      <c r="H408" s="5">
        <f t="shared" si="67"/>
        <v>29.459676633615565</v>
      </c>
      <c r="I408" s="1"/>
      <c r="M408" s="6"/>
    </row>
    <row r="409" spans="1:13" x14ac:dyDescent="0.2">
      <c r="A409" s="9">
        <f t="shared" si="61"/>
        <v>2.3439455339823718</v>
      </c>
      <c r="B409">
        <f t="shared" si="60"/>
        <v>231.88897917981978</v>
      </c>
      <c r="C409">
        <f t="shared" si="62"/>
        <v>7.2004335807426703</v>
      </c>
      <c r="D409">
        <f t="shared" si="63"/>
        <v>6790.8424292927975</v>
      </c>
      <c r="E409" t="b">
        <f t="shared" si="64"/>
        <v>1</v>
      </c>
      <c r="F409" t="b">
        <f t="shared" si="65"/>
        <v>0</v>
      </c>
      <c r="G409" t="b">
        <f t="shared" si="66"/>
        <v>1</v>
      </c>
      <c r="H409" s="5">
        <f t="shared" si="67"/>
        <v>29.28488647158516</v>
      </c>
      <c r="I409" s="1"/>
      <c r="M409" s="6"/>
    </row>
    <row r="410" spans="1:13" x14ac:dyDescent="0.2">
      <c r="A410" s="9">
        <f t="shared" si="61"/>
        <v>2.350081517055624</v>
      </c>
      <c r="B410">
        <f t="shared" si="60"/>
        <v>230.49619288179591</v>
      </c>
      <c r="C410">
        <f t="shared" si="62"/>
        <v>7.1571858797671419</v>
      </c>
      <c r="D410">
        <f t="shared" si="63"/>
        <v>6709.5122330615359</v>
      </c>
      <c r="E410" t="b">
        <f t="shared" si="64"/>
        <v>1</v>
      </c>
      <c r="F410" t="b">
        <f t="shared" si="65"/>
        <v>0</v>
      </c>
      <c r="G410" t="b">
        <f t="shared" si="66"/>
        <v>1</v>
      </c>
      <c r="H410" s="5">
        <f t="shared" si="67"/>
        <v>29.108993728596367</v>
      </c>
      <c r="I410" s="1"/>
      <c r="M410" s="6"/>
    </row>
    <row r="411" spans="1:13" x14ac:dyDescent="0.2">
      <c r="A411" s="9">
        <f t="shared" si="61"/>
        <v>2.3562175001288761</v>
      </c>
      <c r="B411">
        <f t="shared" ref="B411:B474" si="68">$B$10*SIN(A411)</f>
        <v>229.09472836289189</v>
      </c>
      <c r="C411">
        <f t="shared" si="62"/>
        <v>7.1136687095254691</v>
      </c>
      <c r="D411">
        <f t="shared" si="63"/>
        <v>6628.1698326637579</v>
      </c>
      <c r="E411" t="b">
        <f t="shared" si="64"/>
        <v>1</v>
      </c>
      <c r="F411" t="b">
        <f t="shared" si="65"/>
        <v>0</v>
      </c>
      <c r="G411" t="b">
        <f t="shared" si="66"/>
        <v>1</v>
      </c>
      <c r="H411" s="5">
        <f t="shared" si="67"/>
        <v>28.932005027040901</v>
      </c>
      <c r="I411" s="1"/>
      <c r="M411" s="6"/>
    </row>
    <row r="412" spans="1:13" x14ac:dyDescent="0.2">
      <c r="A412" s="9">
        <f t="shared" ref="A412:A475" si="69">+A411+$B$25</f>
        <v>2.3623534832021282</v>
      </c>
      <c r="B412">
        <f t="shared" si="68"/>
        <v>227.68463838848527</v>
      </c>
      <c r="C412">
        <f t="shared" ref="C412:C475" si="70">1.414*(SIN(A412)*$B$9/$B$8)</f>
        <v>7.0698837084465147</v>
      </c>
      <c r="D412">
        <f t="shared" ref="D412:D475" si="71">B412*H412</f>
        <v>6546.8274782050139</v>
      </c>
      <c r="E412" t="b">
        <f t="shared" ref="E412:E475" si="72">AND((A412&gt;$A$17),A412&lt;($B$17))</f>
        <v>1</v>
      </c>
      <c r="F412" t="b">
        <f t="shared" ref="F412:F475" si="73">AND((A412&gt;($A$17+3.1416)),A412&lt;($B$17+3.1416))</f>
        <v>0</v>
      </c>
      <c r="G412" t="b">
        <f t="shared" ref="G412:G475" si="74">OR(E412=TRUE,F412=TRUE)</f>
        <v>1</v>
      </c>
      <c r="H412" s="5">
        <f t="shared" ref="H412:H475" si="75">IF(+G412=TRUE,C412,0)+(SIN(A412)*1.4142*$B$9/$B$7)</f>
        <v>28.753927030573475</v>
      </c>
      <c r="I412" s="1"/>
      <c r="M412" s="6"/>
    </row>
    <row r="413" spans="1:13" x14ac:dyDescent="0.2">
      <c r="A413" s="9">
        <f t="shared" si="69"/>
        <v>2.3684894662753804</v>
      </c>
      <c r="B413">
        <f t="shared" si="68"/>
        <v>226.26597604870352</v>
      </c>
      <c r="C413">
        <f t="shared" si="70"/>
        <v>7.02583252504302</v>
      </c>
      <c r="D413">
        <f t="shared" si="71"/>
        <v>6465.4974197839429</v>
      </c>
      <c r="E413" t="b">
        <f t="shared" si="72"/>
        <v>1</v>
      </c>
      <c r="F413" t="b">
        <f t="shared" si="73"/>
        <v>0</v>
      </c>
      <c r="G413" t="b">
        <f t="shared" si="74"/>
        <v>1</v>
      </c>
      <c r="H413" s="5">
        <f t="shared" si="75"/>
        <v>28.574766443860966</v>
      </c>
      <c r="I413" s="1"/>
      <c r="M413" s="6"/>
    </row>
    <row r="414" spans="1:13" x14ac:dyDescent="0.2">
      <c r="A414" s="9">
        <f t="shared" si="69"/>
        <v>2.3746254493486325</v>
      </c>
      <c r="B414">
        <f t="shared" si="68"/>
        <v>224.83879475642516</v>
      </c>
      <c r="C414">
        <f t="shared" si="70"/>
        <v>6.9815168178495357</v>
      </c>
      <c r="D414">
        <f t="shared" si="71"/>
        <v>6384.1919056474062</v>
      </c>
      <c r="E414" t="b">
        <f t="shared" si="72"/>
        <v>1</v>
      </c>
      <c r="F414" t="b">
        <f t="shared" si="73"/>
        <v>0</v>
      </c>
      <c r="G414" t="b">
        <f t="shared" si="74"/>
        <v>1</v>
      </c>
      <c r="H414" s="5">
        <f t="shared" si="75"/>
        <v>28.394530012329941</v>
      </c>
      <c r="I414" s="1"/>
      <c r="M414" s="6"/>
    </row>
    <row r="415" spans="1:13" x14ac:dyDescent="0.2">
      <c r="A415" s="9">
        <f t="shared" si="69"/>
        <v>2.3807614324218846</v>
      </c>
      <c r="B415">
        <f t="shared" si="68"/>
        <v>223.40314824526862</v>
      </c>
      <c r="C415">
        <f t="shared" si="70"/>
        <v>6.9369382553599772</v>
      </c>
      <c r="D415">
        <f t="shared" si="71"/>
        <v>6302.9231803459161</v>
      </c>
      <c r="E415" t="b">
        <f t="shared" si="72"/>
        <v>1</v>
      </c>
      <c r="F415" t="b">
        <f t="shared" si="73"/>
        <v>0</v>
      </c>
      <c r="G415" t="b">
        <f t="shared" si="74"/>
        <v>1</v>
      </c>
      <c r="H415" s="5">
        <f t="shared" si="75"/>
        <v>28.213224521912721</v>
      </c>
      <c r="I415" s="1"/>
      <c r="M415" s="6"/>
    </row>
    <row r="416" spans="1:13" x14ac:dyDescent="0.2">
      <c r="A416" s="9">
        <f t="shared" si="69"/>
        <v>2.3868974154951368</v>
      </c>
      <c r="B416">
        <f t="shared" si="68"/>
        <v>221.95909056756932</v>
      </c>
      <c r="C416">
        <f t="shared" si="70"/>
        <v>6.8920985159648067</v>
      </c>
      <c r="D416">
        <f t="shared" si="71"/>
        <v>6221.7034828896094</v>
      </c>
      <c r="E416" t="b">
        <f t="shared" si="72"/>
        <v>1</v>
      </c>
      <c r="F416" t="b">
        <f t="shared" si="73"/>
        <v>0</v>
      </c>
      <c r="G416" t="b">
        <f t="shared" si="74"/>
        <v>1</v>
      </c>
      <c r="H416" s="5">
        <f t="shared" si="75"/>
        <v>28.030856798791863</v>
      </c>
      <c r="I416" s="1"/>
      <c r="M416" s="6"/>
    </row>
    <row r="417" spans="1:13" x14ac:dyDescent="0.2">
      <c r="A417" s="9">
        <f t="shared" si="69"/>
        <v>2.3930333985683889</v>
      </c>
      <c r="B417">
        <f t="shared" si="68"/>
        <v>220.50667609234461</v>
      </c>
      <c r="C417">
        <f t="shared" si="70"/>
        <v>6.8469992878878445</v>
      </c>
      <c r="D417">
        <f t="shared" si="71"/>
        <v>6140.5450449050722</v>
      </c>
      <c r="E417" t="b">
        <f t="shared" si="72"/>
        <v>1</v>
      </c>
      <c r="F417" t="b">
        <f t="shared" si="73"/>
        <v>0</v>
      </c>
      <c r="G417" t="b">
        <f t="shared" si="74"/>
        <v>1</v>
      </c>
      <c r="H417" s="5">
        <f t="shared" si="75"/>
        <v>27.847433709143171</v>
      </c>
      <c r="I417" s="1"/>
      <c r="M417" s="6"/>
    </row>
    <row r="418" spans="1:13" x14ac:dyDescent="0.2">
      <c r="A418" s="9">
        <f t="shared" si="69"/>
        <v>2.3991693816416411</v>
      </c>
      <c r="B418">
        <f t="shared" si="68"/>
        <v>219.04595950324645</v>
      </c>
      <c r="C418">
        <f t="shared" si="70"/>
        <v>6.8016422691226959</v>
      </c>
      <c r="D418">
        <f t="shared" si="71"/>
        <v>6059.4600887932484</v>
      </c>
      <c r="E418" t="b">
        <f t="shared" si="72"/>
        <v>1</v>
      </c>
      <c r="F418" t="b">
        <f t="shared" si="73"/>
        <v>0</v>
      </c>
      <c r="G418" t="b">
        <f t="shared" si="74"/>
        <v>1</v>
      </c>
      <c r="H418" s="5">
        <f t="shared" si="75"/>
        <v>27.662962158877175</v>
      </c>
      <c r="I418" s="1"/>
      <c r="M418" s="6"/>
    </row>
    <row r="419" spans="1:13" x14ac:dyDescent="0.2">
      <c r="A419" s="9">
        <f t="shared" si="69"/>
        <v>2.4053053647148932</v>
      </c>
      <c r="B419">
        <f t="shared" si="68"/>
        <v>217.5769957965031</v>
      </c>
      <c r="C419">
        <f t="shared" si="70"/>
        <v>6.7560291673688386</v>
      </c>
      <c r="D419">
        <f t="shared" si="71"/>
        <v>5978.460825888782</v>
      </c>
      <c r="E419" t="b">
        <f t="shared" si="72"/>
        <v>1</v>
      </c>
      <c r="F419" t="b">
        <f t="shared" si="73"/>
        <v>0</v>
      </c>
      <c r="G419" t="b">
        <f t="shared" si="74"/>
        <v>1</v>
      </c>
      <c r="H419" s="5">
        <f t="shared" si="75"/>
        <v>27.477449093379143</v>
      </c>
      <c r="I419" s="1"/>
      <c r="M419" s="6"/>
    </row>
    <row r="420" spans="1:13" x14ac:dyDescent="0.2">
      <c r="A420" s="9">
        <f t="shared" si="69"/>
        <v>2.4114413477881453</v>
      </c>
      <c r="B420">
        <f t="shared" si="68"/>
        <v>216.09984027884798</v>
      </c>
      <c r="C420">
        <f t="shared" si="70"/>
        <v>6.7101616999673137</v>
      </c>
      <c r="D420">
        <f t="shared" si="71"/>
        <v>5897.5594546209677</v>
      </c>
      <c r="E420" t="b">
        <f t="shared" si="72"/>
        <v>1</v>
      </c>
      <c r="F420" t="b">
        <f t="shared" si="73"/>
        <v>0</v>
      </c>
      <c r="G420" t="b">
        <f t="shared" si="74"/>
        <v>1</v>
      </c>
      <c r="H420" s="5">
        <f t="shared" si="75"/>
        <v>27.290901497247546</v>
      </c>
      <c r="I420" s="1"/>
      <c r="M420" s="6"/>
    </row>
    <row r="421" spans="1:13" x14ac:dyDescent="0.2">
      <c r="A421" s="9">
        <f t="shared" si="69"/>
        <v>2.4175773308613975</v>
      </c>
      <c r="B421">
        <f t="shared" si="68"/>
        <v>214.6145485654377</v>
      </c>
      <c r="C421">
        <f t="shared" si="70"/>
        <v>6.6640415938360738</v>
      </c>
      <c r="D421">
        <f t="shared" si="71"/>
        <v>5816.7681586767012</v>
      </c>
      <c r="E421" t="b">
        <f t="shared" si="72"/>
        <v>1</v>
      </c>
      <c r="F421" t="b">
        <f t="shared" si="73"/>
        <v>0</v>
      </c>
      <c r="G421" t="b">
        <f t="shared" si="74"/>
        <v>1</v>
      </c>
      <c r="H421" s="5">
        <f t="shared" si="75"/>
        <v>27.103326394031122</v>
      </c>
      <c r="I421" s="1"/>
      <c r="M421" s="6"/>
    </row>
    <row r="422" spans="1:13" x14ac:dyDescent="0.2">
      <c r="A422" s="9">
        <f t="shared" si="69"/>
        <v>2.4237133139346496</v>
      </c>
      <c r="B422">
        <f t="shared" si="68"/>
        <v>213.12117657775801</v>
      </c>
      <c r="C422">
        <f t="shared" si="70"/>
        <v>6.6176705854049622</v>
      </c>
      <c r="D422">
        <f t="shared" si="71"/>
        <v>5736.0991051656138</v>
      </c>
      <c r="E422" t="b">
        <f t="shared" si="72"/>
        <v>1</v>
      </c>
      <c r="F422" t="b">
        <f t="shared" si="73"/>
        <v>0</v>
      </c>
      <c r="G422" t="b">
        <f t="shared" si="74"/>
        <v>1</v>
      </c>
      <c r="H422" s="5">
        <f t="shared" si="75"/>
        <v>26.914730845964421</v>
      </c>
      <c r="I422" s="1"/>
      <c r="M422" s="6"/>
    </row>
    <row r="423" spans="1:13" x14ac:dyDescent="0.2">
      <c r="A423" s="9">
        <f t="shared" si="69"/>
        <v>2.4298492970079018</v>
      </c>
      <c r="B423">
        <f t="shared" si="68"/>
        <v>211.61978054151825</v>
      </c>
      <c r="C423">
        <f t="shared" si="70"/>
        <v>6.5710504205503337</v>
      </c>
      <c r="D423">
        <f t="shared" si="71"/>
        <v>5655.5644427877096</v>
      </c>
      <c r="E423" t="b">
        <f t="shared" si="72"/>
        <v>1</v>
      </c>
      <c r="F423" t="b">
        <f t="shared" si="73"/>
        <v>0</v>
      </c>
      <c r="G423" t="b">
        <f t="shared" si="74"/>
        <v>1</v>
      </c>
      <c r="H423" s="5">
        <f t="shared" si="75"/>
        <v>26.725121953701908</v>
      </c>
      <c r="I423" s="1"/>
      <c r="M423" s="6"/>
    </row>
    <row r="424" spans="1:13" x14ac:dyDescent="0.2">
      <c r="A424" s="9">
        <f t="shared" si="69"/>
        <v>2.4359852800811539</v>
      </c>
      <c r="B424">
        <f t="shared" si="68"/>
        <v>210.11041698453471</v>
      </c>
      <c r="C424">
        <f t="shared" si="70"/>
        <v>6.5241828545293306</v>
      </c>
      <c r="D424">
        <f t="shared" si="71"/>
        <v>5575.1763000038</v>
      </c>
      <c r="E424" t="b">
        <f t="shared" si="72"/>
        <v>1</v>
      </c>
      <c r="F424" t="b">
        <f t="shared" si="73"/>
        <v>0</v>
      </c>
      <c r="G424" t="b">
        <f t="shared" si="74"/>
        <v>1</v>
      </c>
      <c r="H424" s="5">
        <f t="shared" si="75"/>
        <v>26.534506856050662</v>
      </c>
      <c r="I424" s="1"/>
      <c r="M424" s="6"/>
    </row>
    <row r="425" spans="1:13" x14ac:dyDescent="0.2">
      <c r="A425" s="9">
        <f t="shared" si="69"/>
        <v>2.442121263154406</v>
      </c>
      <c r="B425">
        <f t="shared" si="68"/>
        <v>208.59314273460211</v>
      </c>
      <c r="C425">
        <f t="shared" si="70"/>
        <v>6.4770696519137836</v>
      </c>
      <c r="D425">
        <f t="shared" si="71"/>
        <v>5494.9467832089413</v>
      </c>
      <c r="E425" t="b">
        <f t="shared" si="72"/>
        <v>1</v>
      </c>
      <c r="F425" t="b">
        <f t="shared" si="73"/>
        <v>0</v>
      </c>
      <c r="G425" t="b">
        <f t="shared" si="74"/>
        <v>1</v>
      </c>
      <c r="H425" s="5">
        <f t="shared" si="75"/>
        <v>26.342892729701518</v>
      </c>
      <c r="I425" s="1"/>
      <c r="M425" s="6"/>
    </row>
    <row r="426" spans="1:13" x14ac:dyDescent="0.2">
      <c r="A426" s="9">
        <f t="shared" si="69"/>
        <v>2.4482572462276582</v>
      </c>
      <c r="B426">
        <f t="shared" si="68"/>
        <v>207.06801491735411</v>
      </c>
      <c r="C426">
        <f t="shared" si="70"/>
        <v>6.4297125865237925</v>
      </c>
      <c r="D426">
        <f t="shared" si="71"/>
        <v>5414.8879749092384</v>
      </c>
      <c r="E426" t="b">
        <f t="shared" si="72"/>
        <v>1</v>
      </c>
      <c r="F426" t="b">
        <f t="shared" si="73"/>
        <v>0</v>
      </c>
      <c r="G426" t="b">
        <f t="shared" si="74"/>
        <v>1</v>
      </c>
      <c r="H426" s="5">
        <f t="shared" si="75"/>
        <v>26.150286788958944</v>
      </c>
      <c r="I426" s="1"/>
      <c r="M426" s="6"/>
    </row>
    <row r="427" spans="1:13" x14ac:dyDescent="0.2">
      <c r="A427" s="9">
        <f t="shared" si="69"/>
        <v>2.4543932293009103</v>
      </c>
      <c r="B427">
        <f t="shared" si="68"/>
        <v>205.53509095411255</v>
      </c>
      <c r="C427">
        <f t="shared" si="70"/>
        <v>6.3821134413609233</v>
      </c>
      <c r="D427">
        <f t="shared" si="71"/>
        <v>5335.0119319022251</v>
      </c>
      <c r="E427" t="b">
        <f t="shared" si="72"/>
        <v>1</v>
      </c>
      <c r="F427" t="b">
        <f t="shared" si="73"/>
        <v>0</v>
      </c>
      <c r="G427" t="b">
        <f t="shared" si="74"/>
        <v>1</v>
      </c>
      <c r="H427" s="5">
        <f t="shared" si="75"/>
        <v>25.956696285469384</v>
      </c>
      <c r="I427" s="1"/>
      <c r="M427" s="6"/>
    </row>
    <row r="428" spans="1:13" x14ac:dyDescent="0.2">
      <c r="A428" s="9">
        <f t="shared" si="69"/>
        <v>2.4605292123741624</v>
      </c>
      <c r="B428">
        <f t="shared" si="68"/>
        <v>203.99442855972543</v>
      </c>
      <c r="C428">
        <f t="shared" si="70"/>
        <v>6.3342740085410902</v>
      </c>
      <c r="D428">
        <f t="shared" si="71"/>
        <v>5255.3306834611103</v>
      </c>
      <c r="E428" t="b">
        <f t="shared" si="72"/>
        <v>1</v>
      </c>
      <c r="F428" t="b">
        <f t="shared" si="73"/>
        <v>0</v>
      </c>
      <c r="G428" t="b">
        <f t="shared" si="74"/>
        <v>1</v>
      </c>
      <c r="H428" s="5">
        <f t="shared" si="75"/>
        <v>25.762128507948226</v>
      </c>
      <c r="I428" s="1"/>
      <c r="M428" s="6"/>
    </row>
    <row r="429" spans="1:13" x14ac:dyDescent="0.2">
      <c r="A429" s="9">
        <f t="shared" si="69"/>
        <v>2.4666651954474146</v>
      </c>
      <c r="B429">
        <f t="shared" si="68"/>
        <v>202.44608574039407</v>
      </c>
      <c r="C429">
        <f t="shared" si="70"/>
        <v>6.2861960892270812</v>
      </c>
      <c r="D429">
        <f t="shared" si="71"/>
        <v>5175.8562295231904</v>
      </c>
      <c r="E429" t="b">
        <f t="shared" si="72"/>
        <v>1</v>
      </c>
      <c r="F429" t="b">
        <f t="shared" si="73"/>
        <v>0</v>
      </c>
      <c r="G429" t="b">
        <f t="shared" si="74"/>
        <v>1</v>
      </c>
      <c r="H429" s="5">
        <f t="shared" si="75"/>
        <v>25.566590781905404</v>
      </c>
      <c r="I429" s="1"/>
      <c r="M429" s="6"/>
    </row>
    <row r="430" spans="1:13" x14ac:dyDescent="0.2">
      <c r="A430" s="9">
        <f t="shared" si="69"/>
        <v>2.4728011785206667</v>
      </c>
      <c r="B430">
        <f t="shared" si="68"/>
        <v>200.89012079148904</v>
      </c>
      <c r="C430">
        <f t="shared" si="70"/>
        <v>6.237881493560737</v>
      </c>
      <c r="D430">
        <f t="shared" si="71"/>
        <v>5096.6005388826579</v>
      </c>
      <c r="E430" t="b">
        <f t="shared" si="72"/>
        <v>1</v>
      </c>
      <c r="F430" t="b">
        <f t="shared" si="73"/>
        <v>0</v>
      </c>
      <c r="G430" t="b">
        <f t="shared" si="74"/>
        <v>1</v>
      </c>
      <c r="H430" s="5">
        <f t="shared" si="75"/>
        <v>25.370090469369572</v>
      </c>
      <c r="I430" s="1"/>
      <c r="M430" s="6"/>
    </row>
    <row r="431" spans="1:13" x14ac:dyDescent="0.2">
      <c r="A431" s="9">
        <f t="shared" si="69"/>
        <v>2.4789371615939189</v>
      </c>
      <c r="B431">
        <f t="shared" si="68"/>
        <v>199.32659229535543</v>
      </c>
      <c r="C431">
        <f t="shared" si="70"/>
        <v>6.1893320405948069</v>
      </c>
      <c r="D431">
        <f t="shared" si="71"/>
        <v>5017.5755473881181</v>
      </c>
      <c r="E431" t="b">
        <f t="shared" si="72"/>
        <v>1</v>
      </c>
      <c r="F431" t="b">
        <f t="shared" si="73"/>
        <v>0</v>
      </c>
      <c r="G431" t="b">
        <f t="shared" si="74"/>
        <v>1</v>
      </c>
      <c r="H431" s="5">
        <f t="shared" si="75"/>
        <v>25.172634968610932</v>
      </c>
      <c r="I431" s="1"/>
      <c r="M431" s="6"/>
    </row>
    <row r="432" spans="1:13" x14ac:dyDescent="0.2">
      <c r="A432" s="9">
        <f t="shared" si="69"/>
        <v>2.485073144667171</v>
      </c>
      <c r="B432">
        <f t="shared" si="68"/>
        <v>197.75555911910715</v>
      </c>
      <c r="C432">
        <f t="shared" si="70"/>
        <v>6.1405495582244525</v>
      </c>
      <c r="D432">
        <f t="shared" si="71"/>
        <v>4938.7931561450541</v>
      </c>
      <c r="E432" t="b">
        <f t="shared" si="72"/>
        <v>1</v>
      </c>
      <c r="F432" t="b">
        <f t="shared" si="73"/>
        <v>0</v>
      </c>
      <c r="G432" t="b">
        <f t="shared" si="74"/>
        <v>1</v>
      </c>
      <c r="H432" s="5">
        <f t="shared" si="75"/>
        <v>24.974231713862689</v>
      </c>
      <c r="I432" s="1"/>
      <c r="M432" s="6"/>
    </row>
    <row r="433" spans="1:13" x14ac:dyDescent="0.2">
      <c r="A433" s="9">
        <f t="shared" si="69"/>
        <v>2.4912091277404231</v>
      </c>
      <c r="B433">
        <f t="shared" si="68"/>
        <v>196.17708041241056</v>
      </c>
      <c r="C433">
        <f t="shared" si="70"/>
        <v>6.0915358831184365</v>
      </c>
      <c r="D433">
        <f t="shared" si="71"/>
        <v>4860.2652297235227</v>
      </c>
      <c r="E433" t="b">
        <f t="shared" si="72"/>
        <v>1</v>
      </c>
      <c r="F433" t="b">
        <f t="shared" si="73"/>
        <v>0</v>
      </c>
      <c r="G433" t="b">
        <f t="shared" si="74"/>
        <v>1</v>
      </c>
      <c r="H433" s="5">
        <f t="shared" si="75"/>
        <v>24.774888175041127</v>
      </c>
      <c r="I433" s="1"/>
      <c r="M433" s="6"/>
    </row>
    <row r="434" spans="1:13" x14ac:dyDescent="0.2">
      <c r="A434" s="9">
        <f t="shared" si="69"/>
        <v>2.4973451108136753</v>
      </c>
      <c r="B434">
        <f t="shared" si="68"/>
        <v>194.59121560525753</v>
      </c>
      <c r="C434">
        <f t="shared" si="70"/>
        <v>6.0422928606499662</v>
      </c>
      <c r="D434">
        <f t="shared" si="71"/>
        <v>4782.0035943713747</v>
      </c>
      <c r="E434" t="b">
        <f t="shared" si="72"/>
        <v>1</v>
      </c>
      <c r="F434" t="b">
        <f t="shared" si="73"/>
        <v>0</v>
      </c>
      <c r="G434" t="b">
        <f t="shared" si="74"/>
        <v>1</v>
      </c>
      <c r="H434" s="5">
        <f t="shared" si="75"/>
        <v>24.574611857464408</v>
      </c>
      <c r="I434" s="1"/>
      <c r="M434" s="6"/>
    </row>
    <row r="435" spans="1:13" x14ac:dyDescent="0.2">
      <c r="A435" s="9">
        <f t="shared" si="69"/>
        <v>2.5034810938869274</v>
      </c>
      <c r="B435">
        <f t="shared" si="68"/>
        <v>192.99802440572796</v>
      </c>
      <c r="C435">
        <f t="shared" si="70"/>
        <v>5.9928223448272169</v>
      </c>
      <c r="D435">
        <f t="shared" si="71"/>
        <v>4704.0200362332234</v>
      </c>
      <c r="E435" t="b">
        <f t="shared" si="72"/>
        <v>1</v>
      </c>
      <c r="F435" t="b">
        <f t="shared" si="73"/>
        <v>0</v>
      </c>
      <c r="G435" t="b">
        <f t="shared" si="74"/>
        <v>1</v>
      </c>
      <c r="H435" s="5">
        <f t="shared" si="75"/>
        <v>24.373410301569976</v>
      </c>
      <c r="I435" s="1"/>
      <c r="M435" s="6"/>
    </row>
    <row r="436" spans="1:13" x14ac:dyDescent="0.2">
      <c r="A436" s="9">
        <f t="shared" si="69"/>
        <v>2.5096170769601795</v>
      </c>
      <c r="B436">
        <f t="shared" si="68"/>
        <v>191.39756679774152</v>
      </c>
      <c r="C436">
        <f t="shared" si="70"/>
        <v>5.9431261982235251</v>
      </c>
      <c r="D436">
        <f t="shared" si="71"/>
        <v>4626.3262995754485</v>
      </c>
      <c r="E436" t="b">
        <f t="shared" si="72"/>
        <v>1</v>
      </c>
      <c r="F436" t="b">
        <f t="shared" si="73"/>
        <v>0</v>
      </c>
      <c r="G436" t="b">
        <f t="shared" si="74"/>
        <v>1</v>
      </c>
      <c r="H436" s="5">
        <f t="shared" si="75"/>
        <v>24.171291082630624</v>
      </c>
      <c r="I436" s="1"/>
      <c r="M436" s="6"/>
    </row>
    <row r="437" spans="1:13" x14ac:dyDescent="0.2">
      <c r="A437" s="9">
        <f t="shared" si="69"/>
        <v>2.5157530600334317</v>
      </c>
      <c r="B437">
        <f t="shared" si="68"/>
        <v>189.78990303879948</v>
      </c>
      <c r="C437">
        <f t="shared" si="70"/>
        <v>5.8932062919072656</v>
      </c>
      <c r="D437">
        <f t="shared" si="71"/>
        <v>4548.9340850175386</v>
      </c>
      <c r="E437" t="b">
        <f t="shared" si="72"/>
        <v>1</v>
      </c>
      <c r="F437" t="b">
        <f t="shared" si="73"/>
        <v>0</v>
      </c>
      <c r="G437" t="b">
        <f t="shared" si="74"/>
        <v>1</v>
      </c>
      <c r="H437" s="5">
        <f t="shared" si="75"/>
        <v>23.96826181046935</v>
      </c>
      <c r="I437" s="1"/>
      <c r="M437" s="6"/>
    </row>
    <row r="438" spans="1:13" x14ac:dyDescent="0.2">
      <c r="A438" s="9">
        <f t="shared" si="69"/>
        <v>2.5218890431066838</v>
      </c>
      <c r="B438">
        <f t="shared" si="68"/>
        <v>188.17509365771591</v>
      </c>
      <c r="C438">
        <f t="shared" si="70"/>
        <v>5.8430645053714088</v>
      </c>
      <c r="D438">
        <f t="shared" si="71"/>
        <v>4471.85504776997</v>
      </c>
      <c r="E438" t="b">
        <f t="shared" si="72"/>
        <v>1</v>
      </c>
      <c r="F438" t="b">
        <f t="shared" si="73"/>
        <v>0</v>
      </c>
      <c r="G438" t="b">
        <f t="shared" si="74"/>
        <v>1</v>
      </c>
      <c r="H438" s="5">
        <f t="shared" si="75"/>
        <v>23.764330129172791</v>
      </c>
      <c r="I438" s="1"/>
      <c r="M438" s="6"/>
    </row>
    <row r="439" spans="1:13" x14ac:dyDescent="0.2">
      <c r="A439" s="9">
        <f t="shared" si="69"/>
        <v>2.528025026179936</v>
      </c>
      <c r="B439">
        <f t="shared" si="68"/>
        <v>186.55319945233873</v>
      </c>
      <c r="C439">
        <f t="shared" si="70"/>
        <v>5.7927027264627462</v>
      </c>
      <c r="D439">
        <f t="shared" si="71"/>
        <v>4395.1007958789496</v>
      </c>
      <c r="E439" t="b">
        <f t="shared" si="72"/>
        <v>1</v>
      </c>
      <c r="F439" t="b">
        <f t="shared" si="73"/>
        <v>0</v>
      </c>
      <c r="G439" t="b">
        <f t="shared" si="74"/>
        <v>1</v>
      </c>
      <c r="H439" s="5">
        <f t="shared" si="75"/>
        <v>23.559503716803452</v>
      </c>
      <c r="I439" s="1"/>
      <c r="M439" s="6"/>
    </row>
    <row r="440" spans="1:13" x14ac:dyDescent="0.2">
      <c r="A440" s="9">
        <f t="shared" si="69"/>
        <v>2.5341610092531881</v>
      </c>
      <c r="B440">
        <f t="shared" si="68"/>
        <v>184.92428148726077</v>
      </c>
      <c r="C440">
        <f t="shared" si="70"/>
        <v>5.7421228513108211</v>
      </c>
      <c r="D440">
        <f t="shared" si="71"/>
        <v>4318.6828884782472</v>
      </c>
      <c r="E440" t="b">
        <f t="shared" si="72"/>
        <v>1</v>
      </c>
      <c r="F440" t="b">
        <f t="shared" si="73"/>
        <v>0</v>
      </c>
      <c r="G440" t="b">
        <f t="shared" si="74"/>
        <v>1</v>
      </c>
      <c r="H440" s="5">
        <f t="shared" si="75"/>
        <v>23.353790285110595</v>
      </c>
      <c r="I440" s="1"/>
      <c r="M440" s="6"/>
    </row>
    <row r="441" spans="1:13" x14ac:dyDescent="0.2">
      <c r="A441" s="9">
        <f t="shared" si="69"/>
        <v>2.5402969923264402</v>
      </c>
      <c r="B441">
        <f t="shared" si="68"/>
        <v>183.28840109152057</v>
      </c>
      <c r="C441">
        <f t="shared" si="70"/>
        <v>5.6913267842565434</v>
      </c>
      <c r="D441">
        <f t="shared" si="71"/>
        <v>4242.6128340484038</v>
      </c>
      <c r="E441" t="b">
        <f t="shared" si="72"/>
        <v>1</v>
      </c>
      <c r="F441" t="b">
        <f t="shared" si="73"/>
        <v>0</v>
      </c>
      <c r="G441" t="b">
        <f t="shared" si="74"/>
        <v>1</v>
      </c>
      <c r="H441" s="5">
        <f t="shared" si="75"/>
        <v>23.147197579239936</v>
      </c>
      <c r="I441" s="1"/>
      <c r="M441" s="6"/>
    </row>
    <row r="442" spans="1:13" x14ac:dyDescent="0.2">
      <c r="A442" s="9">
        <f t="shared" si="69"/>
        <v>2.5464329753996924</v>
      </c>
      <c r="B442">
        <f t="shared" si="68"/>
        <v>181.64561985629337</v>
      </c>
      <c r="C442">
        <f t="shared" si="70"/>
        <v>5.6403164377804771</v>
      </c>
      <c r="D442">
        <f t="shared" si="71"/>
        <v>4166.9020886835551</v>
      </c>
      <c r="E442" t="b">
        <f t="shared" si="72"/>
        <v>1</v>
      </c>
      <c r="F442" t="b">
        <f t="shared" si="73"/>
        <v>0</v>
      </c>
      <c r="G442" t="b">
        <f t="shared" si="74"/>
        <v>1</v>
      </c>
      <c r="H442" s="5">
        <f t="shared" si="75"/>
        <v>22.939733377442003</v>
      </c>
      <c r="I442" s="1"/>
      <c r="M442" s="6"/>
    </row>
    <row r="443" spans="1:13" x14ac:dyDescent="0.2">
      <c r="A443" s="9">
        <f t="shared" si="69"/>
        <v>2.5525689584729445</v>
      </c>
      <c r="B443">
        <f t="shared" si="68"/>
        <v>179.99599963257214</v>
      </c>
      <c r="C443">
        <f t="shared" si="70"/>
        <v>5.5890937324308458</v>
      </c>
      <c r="D443">
        <f t="shared" si="71"/>
        <v>4091.5620543661562</v>
      </c>
      <c r="E443" t="b">
        <f t="shared" si="72"/>
        <v>1</v>
      </c>
      <c r="F443" t="b">
        <f t="shared" si="73"/>
        <v>0</v>
      </c>
      <c r="G443" t="b">
        <f t="shared" si="74"/>
        <v>1</v>
      </c>
      <c r="H443" s="5">
        <f t="shared" si="75"/>
        <v>22.731405490779284</v>
      </c>
      <c r="I443" s="1"/>
      <c r="M443" s="6"/>
    </row>
    <row r="444" spans="1:13" x14ac:dyDescent="0.2">
      <c r="A444" s="9">
        <f t="shared" si="69"/>
        <v>2.5587049415461967</v>
      </c>
      <c r="B444">
        <f t="shared" si="68"/>
        <v>178.33960252883904</v>
      </c>
      <c r="C444">
        <f t="shared" si="70"/>
        <v>5.5376605967512251</v>
      </c>
      <c r="D444">
        <f t="shared" si="71"/>
        <v>4016.6040772498573</v>
      </c>
      <c r="E444" t="b">
        <f t="shared" si="72"/>
        <v>1</v>
      </c>
      <c r="F444" t="b">
        <f t="shared" si="73"/>
        <v>0</v>
      </c>
      <c r="G444" t="b">
        <f t="shared" si="74"/>
        <v>1</v>
      </c>
      <c r="H444" s="5">
        <f t="shared" si="75"/>
        <v>22.522221762832167</v>
      </c>
      <c r="I444" s="1"/>
      <c r="M444" s="6"/>
    </row>
    <row r="445" spans="1:13" x14ac:dyDescent="0.2">
      <c r="A445" s="9">
        <f t="shared" si="69"/>
        <v>2.5648409246194488</v>
      </c>
      <c r="B445">
        <f t="shared" si="68"/>
        <v>176.67649090872681</v>
      </c>
      <c r="C445">
        <f t="shared" si="70"/>
        <v>5.4860189672079196</v>
      </c>
      <c r="D445">
        <f t="shared" si="71"/>
        <v>3942.0394459507679</v>
      </c>
      <c r="E445" t="b">
        <f t="shared" si="72"/>
        <v>1</v>
      </c>
      <c r="F445" t="b">
        <f t="shared" si="73"/>
        <v>0</v>
      </c>
      <c r="G445" t="b">
        <f t="shared" si="74"/>
        <v>1</v>
      </c>
      <c r="H445" s="5">
        <f t="shared" si="75"/>
        <v>22.312190069403592</v>
      </c>
      <c r="I445" s="1"/>
      <c r="M445" s="6"/>
    </row>
    <row r="446" spans="1:13" x14ac:dyDescent="0.2">
      <c r="A446" s="9">
        <f t="shared" si="69"/>
        <v>2.5709769076927009</v>
      </c>
      <c r="B446">
        <f t="shared" si="68"/>
        <v>175.00672738867095</v>
      </c>
      <c r="C446">
        <f t="shared" si="70"/>
        <v>5.434170788117072</v>
      </c>
      <c r="D446">
        <f t="shared" si="71"/>
        <v>3867.8793898474164</v>
      </c>
      <c r="E446" t="b">
        <f t="shared" si="72"/>
        <v>1</v>
      </c>
      <c r="F446" t="b">
        <f t="shared" si="73"/>
        <v>0</v>
      </c>
      <c r="G446" t="b">
        <f t="shared" si="74"/>
        <v>1</v>
      </c>
      <c r="H446" s="5">
        <f t="shared" si="75"/>
        <v>22.101318318222567</v>
      </c>
      <c r="I446" s="1"/>
      <c r="M446" s="6"/>
    </row>
    <row r="447" spans="1:13" x14ac:dyDescent="0.2">
      <c r="A447" s="9">
        <f t="shared" si="69"/>
        <v>2.5771128907659531</v>
      </c>
      <c r="B447">
        <f t="shared" si="68"/>
        <v>173.33037483555213</v>
      </c>
      <c r="C447">
        <f t="shared" si="70"/>
        <v>5.3821180115714462</v>
      </c>
      <c r="D447">
        <f t="shared" si="71"/>
        <v>3794.135077389597</v>
      </c>
      <c r="E447" t="b">
        <f t="shared" si="72"/>
        <v>1</v>
      </c>
      <c r="F447" t="b">
        <f t="shared" si="73"/>
        <v>0</v>
      </c>
      <c r="G447" t="b">
        <f t="shared" si="74"/>
        <v>1</v>
      </c>
      <c r="H447" s="5">
        <f t="shared" si="75"/>
        <v>21.889614448646391</v>
      </c>
      <c r="I447" s="1"/>
      <c r="M447" s="6"/>
    </row>
    <row r="448" spans="1:13" x14ac:dyDescent="0.2">
      <c r="A448" s="9">
        <f t="shared" si="69"/>
        <v>2.5832488738392052</v>
      </c>
      <c r="B448">
        <f t="shared" si="68"/>
        <v>171.64749636432913</v>
      </c>
      <c r="C448">
        <f t="shared" si="70"/>
        <v>5.3298625973669331</v>
      </c>
      <c r="D448">
        <f t="shared" si="71"/>
        <v>3720.8176144164186</v>
      </c>
      <c r="E448" t="b">
        <f t="shared" si="72"/>
        <v>1</v>
      </c>
      <c r="F448" t="b">
        <f t="shared" si="73"/>
        <v>0</v>
      </c>
      <c r="G448" t="b">
        <f t="shared" si="74"/>
        <v>1</v>
      </c>
      <c r="H448" s="5">
        <f t="shared" si="75"/>
        <v>21.677086431361776</v>
      </c>
      <c r="I448" s="1"/>
      <c r="M448" s="6"/>
    </row>
    <row r="449" spans="1:13" x14ac:dyDescent="0.2">
      <c r="A449" s="9">
        <f t="shared" si="69"/>
        <v>2.5893848569124573</v>
      </c>
      <c r="B449">
        <f t="shared" si="68"/>
        <v>169.95815533566278</v>
      </c>
      <c r="C449">
        <f t="shared" si="70"/>
        <v>5.2774065129287724</v>
      </c>
      <c r="D449">
        <f t="shared" si="71"/>
        <v>3647.9380424837768</v>
      </c>
      <c r="E449" t="b">
        <f t="shared" si="72"/>
        <v>1</v>
      </c>
      <c r="F449" t="b">
        <f t="shared" si="73"/>
        <v>0</v>
      </c>
      <c r="G449" t="b">
        <f t="shared" si="74"/>
        <v>1</v>
      </c>
      <c r="H449" s="5">
        <f t="shared" si="75"/>
        <v>21.463742268084737</v>
      </c>
      <c r="I449" s="1"/>
      <c r="M449" s="6"/>
    </row>
    <row r="450" spans="1:13" x14ac:dyDescent="0.2">
      <c r="A450" s="9">
        <f t="shared" si="69"/>
        <v>2.5955208399857095</v>
      </c>
      <c r="B450">
        <f t="shared" si="68"/>
        <v>168.2624153535302</v>
      </c>
      <c r="C450">
        <f t="shared" si="70"/>
        <v>5.2247517332374658</v>
      </c>
      <c r="D450">
        <f t="shared" si="71"/>
        <v>3575.507337201494</v>
      </c>
      <c r="E450" t="b">
        <f t="shared" si="72"/>
        <v>1</v>
      </c>
      <c r="F450" t="b">
        <f t="shared" si="73"/>
        <v>0</v>
      </c>
      <c r="G450" t="b">
        <f t="shared" si="74"/>
        <v>1</v>
      </c>
      <c r="H450" s="5">
        <f t="shared" si="75"/>
        <v>21.24958999125932</v>
      </c>
      <c r="I450" s="1"/>
      <c r="M450" s="6"/>
    </row>
    <row r="451" spans="1:13" x14ac:dyDescent="0.2">
      <c r="A451" s="9">
        <f t="shared" si="69"/>
        <v>2.6016568230589616</v>
      </c>
      <c r="B451">
        <f t="shared" si="68"/>
        <v>166.56034026283027</v>
      </c>
      <c r="C451">
        <f t="shared" si="70"/>
        <v>5.1719002407544279</v>
      </c>
      <c r="D451">
        <f t="shared" si="71"/>
        <v>3503.5364065804079</v>
      </c>
      <c r="E451" t="b">
        <f t="shared" si="72"/>
        <v>1</v>
      </c>
      <c r="F451" t="b">
        <f t="shared" si="73"/>
        <v>0</v>
      </c>
      <c r="G451" t="b">
        <f t="shared" si="74"/>
        <v>1</v>
      </c>
      <c r="H451" s="5">
        <f t="shared" si="75"/>
        <v>21.034637663755181</v>
      </c>
      <c r="I451" s="1"/>
      <c r="M451" s="6"/>
    </row>
    <row r="452" spans="1:13" x14ac:dyDescent="0.2">
      <c r="A452" s="9">
        <f t="shared" si="69"/>
        <v>2.6077928061322138</v>
      </c>
      <c r="B452">
        <f t="shared" si="68"/>
        <v>164.85199414697976</v>
      </c>
      <c r="C452">
        <f t="shared" si="70"/>
        <v>5.1188540253473453</v>
      </c>
      <c r="D452">
        <f t="shared" si="71"/>
        <v>3432.0360893896341</v>
      </c>
      <c r="E452" t="b">
        <f t="shared" si="72"/>
        <v>1</v>
      </c>
      <c r="F452" t="b">
        <f t="shared" si="73"/>
        <v>0</v>
      </c>
      <c r="G452" t="b">
        <f t="shared" si="74"/>
        <v>1</v>
      </c>
      <c r="H452" s="5">
        <f t="shared" si="75"/>
        <v>20.818893378564034</v>
      </c>
      <c r="I452" s="1"/>
      <c r="M452" s="6"/>
    </row>
    <row r="453" spans="1:13" x14ac:dyDescent="0.2">
      <c r="A453" s="9">
        <f t="shared" si="69"/>
        <v>2.6139287892054659</v>
      </c>
      <c r="B453">
        <f t="shared" si="68"/>
        <v>163.13744132550056</v>
      </c>
      <c r="C453">
        <f t="shared" si="70"/>
        <v>5.065615084215251</v>
      </c>
      <c r="D453">
        <f t="shared" si="71"/>
        <v>3361.0171535242443</v>
      </c>
      <c r="E453" t="b">
        <f t="shared" si="72"/>
        <v>1</v>
      </c>
      <c r="F453" t="b">
        <f t="shared" si="73"/>
        <v>0</v>
      </c>
      <c r="G453" t="b">
        <f t="shared" si="74"/>
        <v>1</v>
      </c>
      <c r="H453" s="5">
        <f t="shared" si="75"/>
        <v>20.60236525849491</v>
      </c>
      <c r="I453" s="1"/>
      <c r="M453" s="6"/>
    </row>
    <row r="454" spans="1:13" x14ac:dyDescent="0.2">
      <c r="A454" s="9">
        <f t="shared" si="69"/>
        <v>2.620064772278718</v>
      </c>
      <c r="B454">
        <f t="shared" si="68"/>
        <v>161.41674635159819</v>
      </c>
      <c r="C454">
        <f t="shared" si="70"/>
        <v>5.0121854218133395</v>
      </c>
      <c r="D454">
        <f t="shared" si="71"/>
        <v>3290.4902943836482</v>
      </c>
      <c r="E454" t="b">
        <f t="shared" si="72"/>
        <v>1</v>
      </c>
      <c r="F454" t="b">
        <f t="shared" si="73"/>
        <v>0</v>
      </c>
      <c r="G454" t="b">
        <f t="shared" si="74"/>
        <v>1</v>
      </c>
      <c r="H454" s="5">
        <f t="shared" si="75"/>
        <v>20.385061455868385</v>
      </c>
      <c r="I454" s="1"/>
      <c r="M454" s="6"/>
    </row>
    <row r="455" spans="1:13" x14ac:dyDescent="0.2">
      <c r="A455" s="9">
        <f t="shared" si="69"/>
        <v>2.6262007553519702</v>
      </c>
      <c r="B455">
        <f t="shared" si="68"/>
        <v>159.68997400973115</v>
      </c>
      <c r="C455">
        <f t="shared" si="70"/>
        <v>4.9585670497774892</v>
      </c>
      <c r="D455">
        <f t="shared" si="71"/>
        <v>3220.4661332608539</v>
      </c>
      <c r="E455" t="b">
        <f t="shared" si="72"/>
        <v>1</v>
      </c>
      <c r="F455" t="b">
        <f t="shared" si="73"/>
        <v>0</v>
      </c>
      <c r="G455" t="b">
        <f t="shared" si="74"/>
        <v>1</v>
      </c>
      <c r="H455" s="5">
        <f t="shared" si="75"/>
        <v>20.166990152209593</v>
      </c>
      <c r="I455" s="1"/>
      <c r="M455" s="6"/>
    </row>
    <row r="456" spans="1:13" x14ac:dyDescent="0.2">
      <c r="A456" s="9">
        <f t="shared" si="69"/>
        <v>2.6323367384252223</v>
      </c>
      <c r="B456">
        <f t="shared" si="68"/>
        <v>157.95718931317194</v>
      </c>
      <c r="C456">
        <f t="shared" si="70"/>
        <v>4.9047619868485306</v>
      </c>
      <c r="D456">
        <f t="shared" si="71"/>
        <v>3150.9552157429239</v>
      </c>
      <c r="E456" t="b">
        <f t="shared" si="72"/>
        <v>1</v>
      </c>
      <c r="F456" t="b">
        <f t="shared" si="73"/>
        <v>0</v>
      </c>
      <c r="G456" t="b">
        <f t="shared" si="74"/>
        <v>1</v>
      </c>
      <c r="H456" s="5">
        <f t="shared" si="75"/>
        <v>19.948159557940222</v>
      </c>
      <c r="I456" s="1"/>
      <c r="M456" s="6"/>
    </row>
    <row r="457" spans="1:13" x14ac:dyDescent="0.2">
      <c r="A457" s="9">
        <f t="shared" si="69"/>
        <v>2.6384727214984744</v>
      </c>
      <c r="B457">
        <f t="shared" si="68"/>
        <v>156.21845750155916</v>
      </c>
      <c r="C457">
        <f t="shared" si="70"/>
        <v>4.8507722587962387</v>
      </c>
      <c r="D457">
        <f t="shared" si="71"/>
        <v>3081.96801012281</v>
      </c>
      <c r="E457" t="b">
        <f t="shared" si="72"/>
        <v>1</v>
      </c>
      <c r="F457" t="b">
        <f t="shared" si="73"/>
        <v>0</v>
      </c>
      <c r="G457" t="b">
        <f t="shared" si="74"/>
        <v>1</v>
      </c>
      <c r="H457" s="5">
        <f t="shared" si="75"/>
        <v>19.728577912069387</v>
      </c>
      <c r="I457" s="1"/>
      <c r="M457" s="6"/>
    </row>
    <row r="458" spans="1:13" x14ac:dyDescent="0.2">
      <c r="A458" s="9">
        <f t="shared" si="69"/>
        <v>2.6446087045717266</v>
      </c>
      <c r="B458">
        <f t="shared" si="68"/>
        <v>154.4738440384414</v>
      </c>
      <c r="C458">
        <f t="shared" si="70"/>
        <v>4.7965998983430591</v>
      </c>
      <c r="D458">
        <f t="shared" si="71"/>
        <v>3013.5149058228385</v>
      </c>
      <c r="E458" t="b">
        <f t="shared" si="72"/>
        <v>1</v>
      </c>
      <c r="F458" t="b">
        <f t="shared" si="73"/>
        <v>0</v>
      </c>
      <c r="G458" t="b">
        <f t="shared" si="74"/>
        <v>1</v>
      </c>
      <c r="H458" s="5">
        <f t="shared" si="75"/>
        <v>19.508253481883404</v>
      </c>
      <c r="I458" s="1"/>
      <c r="M458" s="6"/>
    </row>
    <row r="459" spans="1:13" x14ac:dyDescent="0.2">
      <c r="A459" s="9">
        <f t="shared" si="69"/>
        <v>2.6507446876449787</v>
      </c>
      <c r="B459">
        <f t="shared" si="68"/>
        <v>152.72341460881236</v>
      </c>
      <c r="C459">
        <f t="shared" si="70"/>
        <v>4.7422469450875822</v>
      </c>
      <c r="D459">
        <f t="shared" si="71"/>
        <v>2945.6062118300706</v>
      </c>
      <c r="E459" t="b">
        <f t="shared" si="72"/>
        <v>1</v>
      </c>
      <c r="F459" t="b">
        <f t="shared" si="73"/>
        <v>0</v>
      </c>
      <c r="G459" t="b">
        <f t="shared" si="74"/>
        <v>1</v>
      </c>
      <c r="H459" s="5">
        <f t="shared" si="75"/>
        <v>19.287194562634568</v>
      </c>
      <c r="I459" s="1"/>
      <c r="M459" s="6"/>
    </row>
    <row r="460" spans="1:13" x14ac:dyDescent="0.2">
      <c r="A460" s="9">
        <f t="shared" si="69"/>
        <v>2.6568806707182309</v>
      </c>
      <c r="B460">
        <f t="shared" si="68"/>
        <v>150.96723511663797</v>
      </c>
      <c r="C460">
        <f t="shared" si="70"/>
        <v>4.6877154454277452</v>
      </c>
      <c r="D460">
        <f t="shared" si="71"/>
        <v>2878.2521551437767</v>
      </c>
      <c r="E460" t="b">
        <f t="shared" si="72"/>
        <v>1</v>
      </c>
      <c r="F460" t="b">
        <f t="shared" si="73"/>
        <v>0</v>
      </c>
      <c r="G460" t="b">
        <f t="shared" si="74"/>
        <v>1</v>
      </c>
      <c r="H460" s="5">
        <f t="shared" si="75"/>
        <v>19.065409477228791</v>
      </c>
      <c r="I460" s="1"/>
      <c r="M460" s="6"/>
    </row>
    <row r="461" spans="1:13" x14ac:dyDescent="0.2">
      <c r="A461" s="9">
        <f t="shared" si="69"/>
        <v>2.663016653791483</v>
      </c>
      <c r="B461">
        <f t="shared" si="68"/>
        <v>149.20537168237482</v>
      </c>
      <c r="C461">
        <f t="shared" si="70"/>
        <v>4.6330074524837883</v>
      </c>
      <c r="D461">
        <f t="shared" si="71"/>
        <v>2811.4628792352564</v>
      </c>
      <c r="E461" t="b">
        <f t="shared" si="72"/>
        <v>1</v>
      </c>
      <c r="F461" t="b">
        <f t="shared" si="73"/>
        <v>0</v>
      </c>
      <c r="G461" t="b">
        <f t="shared" si="74"/>
        <v>1</v>
      </c>
      <c r="H461" s="5">
        <f t="shared" si="75"/>
        <v>18.842906575912281</v>
      </c>
      <c r="I461" s="1"/>
      <c r="M461" s="6"/>
    </row>
    <row r="462" spans="1:13" x14ac:dyDescent="0.2">
      <c r="A462" s="9">
        <f t="shared" si="69"/>
        <v>2.6691526368647351</v>
      </c>
      <c r="B462">
        <f t="shared" si="68"/>
        <v>147.43789064048102</v>
      </c>
      <c r="C462">
        <f t="shared" si="70"/>
        <v>4.5781250260209543</v>
      </c>
      <c r="D462">
        <f t="shared" si="71"/>
        <v>2745.2484425202433</v>
      </c>
      <c r="E462" t="b">
        <f t="shared" si="72"/>
        <v>1</v>
      </c>
      <c r="F462" t="b">
        <f t="shared" si="73"/>
        <v>0</v>
      </c>
      <c r="G462" t="b">
        <f t="shared" si="74"/>
        <v>1</v>
      </c>
      <c r="H462" s="5">
        <f t="shared" si="75"/>
        <v>18.619694235957137</v>
      </c>
      <c r="I462" s="1"/>
      <c r="M462" s="6"/>
    </row>
    <row r="463" spans="1:13" x14ac:dyDescent="0.2">
      <c r="A463" s="9">
        <f t="shared" si="69"/>
        <v>2.6752886199379873</v>
      </c>
      <c r="B463">
        <f t="shared" si="68"/>
        <v>145.66485853691856</v>
      </c>
      <c r="C463">
        <f t="shared" si="70"/>
        <v>4.5230702323719383</v>
      </c>
      <c r="D463">
        <f t="shared" si="71"/>
        <v>2020.766431293102</v>
      </c>
      <c r="E463" t="b">
        <f t="shared" si="72"/>
        <v>0</v>
      </c>
      <c r="F463" t="b">
        <f t="shared" si="73"/>
        <v>0</v>
      </c>
      <c r="G463" t="b">
        <f t="shared" si="74"/>
        <v>0</v>
      </c>
      <c r="H463" s="5">
        <f t="shared" si="75"/>
        <v>13.872710628973985</v>
      </c>
      <c r="I463" s="1"/>
      <c r="M463" s="6"/>
    </row>
    <row r="464" spans="1:13" x14ac:dyDescent="0.2">
      <c r="A464" s="9">
        <f t="shared" si="69"/>
        <v>2.6814246030112394</v>
      </c>
      <c r="B464">
        <f t="shared" si="68"/>
        <v>143.88634212664778</v>
      </c>
      <c r="C464">
        <f t="shared" si="70"/>
        <v>4.467845144359087</v>
      </c>
      <c r="D464">
        <f t="shared" si="71"/>
        <v>1971.7219909699779</v>
      </c>
      <c r="E464" t="b">
        <f t="shared" si="72"/>
        <v>0</v>
      </c>
      <c r="F464" t="b">
        <f t="shared" si="73"/>
        <v>0</v>
      </c>
      <c r="G464" t="b">
        <f t="shared" si="74"/>
        <v>0</v>
      </c>
      <c r="H464" s="5">
        <f t="shared" si="75"/>
        <v>13.70332973809621</v>
      </c>
      <c r="I464" s="1"/>
      <c r="M464" s="6"/>
    </row>
    <row r="465" spans="1:13" x14ac:dyDescent="0.2">
      <c r="A465" s="9">
        <f t="shared" si="69"/>
        <v>2.6875605860844916</v>
      </c>
      <c r="B465">
        <f t="shared" si="68"/>
        <v>142.10240837111414</v>
      </c>
      <c r="C465">
        <f t="shared" si="70"/>
        <v>4.4124518412163631</v>
      </c>
      <c r="D465">
        <f t="shared" si="71"/>
        <v>1923.1334106825138</v>
      </c>
      <c r="E465" t="b">
        <f t="shared" si="72"/>
        <v>0</v>
      </c>
      <c r="F465" t="b">
        <f t="shared" si="73"/>
        <v>0</v>
      </c>
      <c r="G465" t="b">
        <f t="shared" si="74"/>
        <v>0</v>
      </c>
      <c r="H465" s="5">
        <f t="shared" si="75"/>
        <v>13.533432914522219</v>
      </c>
      <c r="I465" s="1"/>
      <c r="M465" s="6"/>
    </row>
    <row r="466" spans="1:13" x14ac:dyDescent="0.2">
      <c r="A466" s="9">
        <f t="shared" si="69"/>
        <v>2.6936965691577437</v>
      </c>
      <c r="B466">
        <f t="shared" si="68"/>
        <v>140.31312443572708</v>
      </c>
      <c r="C466">
        <f t="shared" si="70"/>
        <v>4.3568924085110519</v>
      </c>
      <c r="D466">
        <f t="shared" si="71"/>
        <v>1875.0080078350943</v>
      </c>
      <c r="E466" t="b">
        <f t="shared" si="72"/>
        <v>0</v>
      </c>
      <c r="F466" t="b">
        <f t="shared" si="73"/>
        <v>0</v>
      </c>
      <c r="G466" t="b">
        <f t="shared" si="74"/>
        <v>0</v>
      </c>
      <c r="H466" s="5">
        <f t="shared" si="75"/>
        <v>13.363026554896331</v>
      </c>
      <c r="I466" s="1"/>
      <c r="M466" s="6"/>
    </row>
    <row r="467" spans="1:13" x14ac:dyDescent="0.2">
      <c r="A467" s="9">
        <f t="shared" si="69"/>
        <v>2.6998325522309958</v>
      </c>
      <c r="B467">
        <f t="shared" si="68"/>
        <v>138.51855768733117</v>
      </c>
      <c r="C467">
        <f t="shared" si="70"/>
        <v>4.3011689380652491</v>
      </c>
      <c r="D467">
        <f t="shared" si="71"/>
        <v>1827.3530300779205</v>
      </c>
      <c r="E467" t="b">
        <f t="shared" si="72"/>
        <v>0</v>
      </c>
      <c r="F467" t="b">
        <f t="shared" si="73"/>
        <v>0</v>
      </c>
      <c r="G467" t="b">
        <f t="shared" si="74"/>
        <v>0</v>
      </c>
      <c r="H467" s="5">
        <f t="shared" si="75"/>
        <v>13.192117075046973</v>
      </c>
      <c r="I467" s="1"/>
      <c r="M467" s="6"/>
    </row>
    <row r="468" spans="1:13" x14ac:dyDescent="0.2">
      <c r="A468" s="9">
        <f t="shared" si="69"/>
        <v>2.705968535304248</v>
      </c>
      <c r="B468">
        <f t="shared" si="68"/>
        <v>136.71877569166989</v>
      </c>
      <c r="C468">
        <f t="shared" si="70"/>
        <v>4.2452835278770991</v>
      </c>
      <c r="D468">
        <f t="shared" si="71"/>
        <v>1780.1756542155256</v>
      </c>
      <c r="E468" t="b">
        <f t="shared" si="72"/>
        <v>0</v>
      </c>
      <c r="F468" t="b">
        <f t="shared" si="73"/>
        <v>0</v>
      </c>
      <c r="G468" t="b">
        <f t="shared" si="74"/>
        <v>0</v>
      </c>
      <c r="H468" s="5">
        <f t="shared" si="75"/>
        <v>13.020710909745146</v>
      </c>
      <c r="I468" s="1"/>
      <c r="M468" s="6"/>
    </row>
    <row r="469" spans="1:13" x14ac:dyDescent="0.2">
      <c r="A469" s="9">
        <f t="shared" si="69"/>
        <v>2.7121045183775001</v>
      </c>
      <c r="B469">
        <f t="shared" si="68"/>
        <v>134.91384621084157</v>
      </c>
      <c r="C469">
        <f t="shared" si="70"/>
        <v>4.1892382820418037</v>
      </c>
      <c r="D469">
        <f t="shared" si="71"/>
        <v>1733.4829851259458</v>
      </c>
      <c r="E469" t="b">
        <f t="shared" si="72"/>
        <v>0</v>
      </c>
      <c r="F469" t="b">
        <f t="shared" si="73"/>
        <v>0</v>
      </c>
      <c r="G469" t="b">
        <f t="shared" si="74"/>
        <v>0</v>
      </c>
      <c r="H469" s="5">
        <f t="shared" si="75"/>
        <v>12.848814512462136</v>
      </c>
      <c r="I469" s="1"/>
      <c r="M469" s="6"/>
    </row>
    <row r="470" spans="1:13" x14ac:dyDescent="0.2">
      <c r="A470" s="9">
        <f t="shared" si="69"/>
        <v>2.7182405014507522</v>
      </c>
      <c r="B470">
        <f t="shared" si="68"/>
        <v>133.10383720074825</v>
      </c>
      <c r="C470">
        <f t="shared" si="70"/>
        <v>4.1330353106724038</v>
      </c>
      <c r="D470">
        <f t="shared" si="71"/>
        <v>1687.2820546907362</v>
      </c>
      <c r="E470" t="b">
        <f t="shared" si="72"/>
        <v>0</v>
      </c>
      <c r="F470" t="b">
        <f t="shared" si="73"/>
        <v>0</v>
      </c>
      <c r="G470" t="b">
        <f t="shared" si="74"/>
        <v>0</v>
      </c>
      <c r="H470" s="5">
        <f t="shared" si="75"/>
        <v>12.676434355126549</v>
      </c>
      <c r="I470" s="1"/>
      <c r="M470" s="6"/>
    </row>
    <row r="471" spans="1:13" x14ac:dyDescent="0.2">
      <c r="A471" s="9">
        <f t="shared" si="69"/>
        <v>2.7243764845240044</v>
      </c>
      <c r="B471">
        <f t="shared" si="68"/>
        <v>131.28881680853715</v>
      </c>
      <c r="C471">
        <f t="shared" si="70"/>
        <v>4.0766767298203357</v>
      </c>
      <c r="D471">
        <f t="shared" si="71"/>
        <v>1641.5798207359726</v>
      </c>
      <c r="E471" t="b">
        <f t="shared" si="72"/>
        <v>0</v>
      </c>
      <c r="F471" t="b">
        <f t="shared" si="73"/>
        <v>0</v>
      </c>
      <c r="G471" t="b">
        <f t="shared" si="74"/>
        <v>0</v>
      </c>
      <c r="H471" s="5">
        <f t="shared" si="75"/>
        <v>12.503576927880637</v>
      </c>
      <c r="I471" s="1"/>
      <c r="M471" s="6"/>
    </row>
    <row r="472" spans="1:13" x14ac:dyDescent="0.2">
      <c r="A472" s="9">
        <f t="shared" si="69"/>
        <v>2.7305124675972565</v>
      </c>
      <c r="B472">
        <f t="shared" si="68"/>
        <v>129.46885337003485</v>
      </c>
      <c r="C472">
        <f t="shared" si="70"/>
        <v>4.0201646613957562</v>
      </c>
      <c r="D472">
        <f t="shared" si="71"/>
        <v>1596.3831659844086</v>
      </c>
      <c r="E472" t="b">
        <f t="shared" si="72"/>
        <v>0</v>
      </c>
      <c r="F472" t="b">
        <f t="shared" si="73"/>
        <v>0</v>
      </c>
      <c r="G472" t="b">
        <f t="shared" si="74"/>
        <v>0</v>
      </c>
      <c r="H472" s="5">
        <f t="shared" si="75"/>
        <v>12.330248738835948</v>
      </c>
      <c r="I472" s="1"/>
      <c r="M472" s="6"/>
    </row>
    <row r="473" spans="1:13" x14ac:dyDescent="0.2">
      <c r="A473" s="9">
        <f t="shared" si="69"/>
        <v>2.7366484506705087</v>
      </c>
      <c r="B473">
        <f t="shared" si="68"/>
        <v>127.64401540717446</v>
      </c>
      <c r="C473">
        <f t="shared" si="70"/>
        <v>3.9635012330876571</v>
      </c>
      <c r="D473">
        <f t="shared" si="71"/>
        <v>1551.6988970189416</v>
      </c>
      <c r="E473" t="b">
        <f t="shared" si="72"/>
        <v>0</v>
      </c>
      <c r="F473" t="b">
        <f t="shared" si="73"/>
        <v>0</v>
      </c>
      <c r="G473" t="b">
        <f t="shared" si="74"/>
        <v>0</v>
      </c>
      <c r="H473" s="5">
        <f t="shared" si="75"/>
        <v>12.15645631382829</v>
      </c>
      <c r="I473" s="1"/>
      <c r="M473" s="6"/>
    </row>
    <row r="474" spans="1:13" x14ac:dyDescent="0.2">
      <c r="A474" s="9">
        <f t="shared" si="69"/>
        <v>2.7427844337437608</v>
      </c>
      <c r="B474">
        <f t="shared" si="68"/>
        <v>125.8143716254158</v>
      </c>
      <c r="C474">
        <f t="shared" si="70"/>
        <v>3.9066885782837564</v>
      </c>
      <c r="D474">
        <f t="shared" si="71"/>
        <v>1507.5337432575484</v>
      </c>
      <c r="E474" t="b">
        <f t="shared" si="72"/>
        <v>0</v>
      </c>
      <c r="F474" t="b">
        <f t="shared" si="73"/>
        <v>0</v>
      </c>
      <c r="G474" t="b">
        <f t="shared" si="74"/>
        <v>0</v>
      </c>
      <c r="H474" s="5">
        <f t="shared" si="75"/>
        <v>11.982206196172037</v>
      </c>
      <c r="I474" s="1"/>
      <c r="M474" s="6"/>
    </row>
    <row r="475" spans="1:13" x14ac:dyDescent="0.2">
      <c r="A475" s="9">
        <f t="shared" si="69"/>
        <v>2.7489204168170129</v>
      </c>
      <c r="B475">
        <f t="shared" ref="B475:B538" si="76">$B$10*SIN(A475)</f>
        <v>123.97999091115854</v>
      </c>
      <c r="C475">
        <f t="shared" si="70"/>
        <v>3.8497288359901733</v>
      </c>
      <c r="D475">
        <f t="shared" si="71"/>
        <v>1463.8943559398379</v>
      </c>
      <c r="E475" t="b">
        <f t="shared" si="72"/>
        <v>0</v>
      </c>
      <c r="F475" t="b">
        <f t="shared" si="73"/>
        <v>0</v>
      </c>
      <c r="G475" t="b">
        <f t="shared" si="74"/>
        <v>0</v>
      </c>
      <c r="H475" s="5">
        <f t="shared" si="75"/>
        <v>11.807504946413763</v>
      </c>
      <c r="I475" s="1"/>
      <c r="M475" s="6"/>
    </row>
    <row r="476" spans="1:13" x14ac:dyDescent="0.2">
      <c r="A476" s="9">
        <f t="shared" ref="A476:A539" si="77">+A475+$B$25</f>
        <v>2.7550563998902651</v>
      </c>
      <c r="B476">
        <f t="shared" si="76"/>
        <v>122.14094232914869</v>
      </c>
      <c r="C476">
        <f t="shared" ref="C476:C539" si="78">1.414*(SIN(A476)*$B$9/$B$8)</f>
        <v>3.7926241507508953</v>
      </c>
      <c r="D476">
        <f t="shared" ref="D476:D539" si="79">B476*H476</f>
        <v>1420.7873071253803</v>
      </c>
      <c r="E476" t="b">
        <f t="shared" ref="E476:E539" si="80">AND((A476&gt;$A$17),A476&lt;($B$17))</f>
        <v>0</v>
      </c>
      <c r="F476" t="b">
        <f t="shared" ref="F476:F539" si="81">AND((A476&gt;($A$17+3.1416)),A476&lt;($B$17+3.1416))</f>
        <v>0</v>
      </c>
      <c r="G476" t="b">
        <f t="shared" ref="G476:G539" si="82">OR(E476=TRUE,F476=TRUE)</f>
        <v>0</v>
      </c>
      <c r="H476" s="5">
        <f t="shared" ref="H476:H539" si="83">IF(+G476=TRUE,C476,0)+(SIN(A476)*1.4142*$B$9/$B$7)</f>
        <v>11.632359142085253</v>
      </c>
      <c r="I476" s="1"/>
      <c r="M476" s="6"/>
    </row>
    <row r="477" spans="1:13" x14ac:dyDescent="0.2">
      <c r="A477" s="9">
        <f t="shared" si="77"/>
        <v>2.7611923829635172</v>
      </c>
      <c r="B477">
        <f t="shared" si="76"/>
        <v>120.29729511987824</v>
      </c>
      <c r="C477">
        <f t="shared" si="78"/>
        <v>3.7353766725670399</v>
      </c>
      <c r="D477">
        <f t="shared" si="79"/>
        <v>1378.2190887039585</v>
      </c>
      <c r="E477" t="b">
        <f t="shared" si="80"/>
        <v>0</v>
      </c>
      <c r="F477" t="b">
        <f t="shared" si="81"/>
        <v>0</v>
      </c>
      <c r="G477" t="b">
        <f t="shared" si="82"/>
        <v>0</v>
      </c>
      <c r="H477" s="5">
        <f t="shared" si="83"/>
        <v>11.456775377455831</v>
      </c>
      <c r="I477" s="1"/>
      <c r="M477" s="6"/>
    </row>
    <row r="478" spans="1:13" x14ac:dyDescent="0.2">
      <c r="A478" s="9">
        <f t="shared" si="77"/>
        <v>2.7673283660367693</v>
      </c>
      <c r="B478">
        <f t="shared" si="76"/>
        <v>118.44911869697837</v>
      </c>
      <c r="C478">
        <f t="shared" si="78"/>
        <v>3.6779885568158996</v>
      </c>
      <c r="D478">
        <f t="shared" si="79"/>
        <v>1336.1961114178971</v>
      </c>
      <c r="E478" t="b">
        <f t="shared" si="80"/>
        <v>0</v>
      </c>
      <c r="F478" t="b">
        <f t="shared" si="81"/>
        <v>0</v>
      </c>
      <c r="G478" t="b">
        <f t="shared" si="82"/>
        <v>0</v>
      </c>
      <c r="H478" s="5">
        <f t="shared" si="83"/>
        <v>11.280760263284115</v>
      </c>
      <c r="I478" s="1"/>
      <c r="M478" s="6"/>
    </row>
    <row r="479" spans="1:13" x14ac:dyDescent="0.2">
      <c r="A479" s="9">
        <f t="shared" si="77"/>
        <v>2.7734643491100215</v>
      </c>
      <c r="B479">
        <f t="shared" si="76"/>
        <v>116.59648264460583</v>
      </c>
      <c r="C479">
        <f t="shared" si="78"/>
        <v>3.6204619641697984</v>
      </c>
      <c r="D479">
        <f t="shared" si="79"/>
        <v>1294.7247038966066</v>
      </c>
      <c r="E479" t="b">
        <f t="shared" si="80"/>
        <v>0</v>
      </c>
      <c r="F479" t="b">
        <f t="shared" si="81"/>
        <v>0</v>
      </c>
      <c r="G479" t="b">
        <f t="shared" si="82"/>
        <v>0</v>
      </c>
      <c r="H479" s="5">
        <f t="shared" si="83"/>
        <v>11.104320426569105</v>
      </c>
      <c r="I479" s="1"/>
      <c r="M479" s="6"/>
    </row>
    <row r="480" spans="1:13" x14ac:dyDescent="0.2">
      <c r="A480" s="9">
        <f t="shared" si="77"/>
        <v>2.7796003321832736</v>
      </c>
      <c r="B480">
        <f t="shared" si="76"/>
        <v>114.73945671482321</v>
      </c>
      <c r="C480">
        <f t="shared" si="78"/>
        <v>3.5627990605147364</v>
      </c>
      <c r="D480">
        <f t="shared" si="79"/>
        <v>1253.8111117034971</v>
      </c>
      <c r="E480" t="b">
        <f t="shared" si="80"/>
        <v>0</v>
      </c>
      <c r="F480" t="b">
        <f t="shared" si="81"/>
        <v>0</v>
      </c>
      <c r="G480" t="b">
        <f t="shared" si="82"/>
        <v>0</v>
      </c>
      <c r="H480" s="5">
        <f t="shared" si="83"/>
        <v>10.927462510300671</v>
      </c>
      <c r="I480" s="1"/>
      <c r="M480" s="6"/>
    </row>
    <row r="481" spans="1:13" x14ac:dyDescent="0.2">
      <c r="A481" s="9">
        <f t="shared" si="77"/>
        <v>2.7857363152565258</v>
      </c>
      <c r="B481">
        <f t="shared" si="76"/>
        <v>112.87811082497274</v>
      </c>
      <c r="C481">
        <f t="shared" si="78"/>
        <v>3.5050020168688469</v>
      </c>
      <c r="D481">
        <f t="shared" si="79"/>
        <v>1213.461496395402</v>
      </c>
      <c r="E481" t="b">
        <f t="shared" si="80"/>
        <v>0</v>
      </c>
      <c r="F481" t="b">
        <f t="shared" si="81"/>
        <v>0</v>
      </c>
      <c r="G481" t="b">
        <f t="shared" si="82"/>
        <v>0</v>
      </c>
      <c r="H481" s="5">
        <f t="shared" si="83"/>
        <v>10.750193173209453</v>
      </c>
      <c r="I481" s="1"/>
      <c r="M481" s="6"/>
    </row>
    <row r="482" spans="1:13" x14ac:dyDescent="0.2">
      <c r="A482" s="9">
        <f t="shared" si="77"/>
        <v>2.7918722983297779</v>
      </c>
      <c r="B482">
        <f t="shared" si="76"/>
        <v>111.01251505504385</v>
      </c>
      <c r="C482">
        <f t="shared" si="78"/>
        <v>3.4470730093006576</v>
      </c>
      <c r="D482">
        <f t="shared" si="79"/>
        <v>1173.6819345946503</v>
      </c>
      <c r="E482" t="b">
        <f t="shared" si="80"/>
        <v>0</v>
      </c>
      <c r="F482" t="b">
        <f t="shared" si="81"/>
        <v>0</v>
      </c>
      <c r="G482" t="b">
        <f t="shared" si="82"/>
        <v>0</v>
      </c>
      <c r="H482" s="5">
        <f t="shared" si="83"/>
        <v>10.572519089516152</v>
      </c>
      <c r="I482" s="1"/>
      <c r="M482" s="6"/>
    </row>
    <row r="483" spans="1:13" x14ac:dyDescent="0.2">
      <c r="A483" s="9">
        <f t="shared" si="77"/>
        <v>2.79800828140303</v>
      </c>
      <c r="B483">
        <f t="shared" si="76"/>
        <v>109.14273964503474</v>
      </c>
      <c r="C483">
        <f t="shared" si="78"/>
        <v>3.3890142188471608</v>
      </c>
      <c r="D483">
        <f t="shared" si="79"/>
        <v>1134.4784170739345</v>
      </c>
      <c r="E483" t="b">
        <f t="shared" si="80"/>
        <v>0</v>
      </c>
      <c r="F483" t="b">
        <f t="shared" si="81"/>
        <v>0</v>
      </c>
      <c r="G483" t="b">
        <f t="shared" si="82"/>
        <v>0</v>
      </c>
      <c r="H483" s="5">
        <f t="shared" si="83"/>
        <v>10.394446948680251</v>
      </c>
      <c r="I483" s="1"/>
      <c r="M483" s="6"/>
    </row>
    <row r="484" spans="1:13" x14ac:dyDescent="0.2">
      <c r="A484" s="9">
        <f t="shared" si="77"/>
        <v>2.8041442644762822</v>
      </c>
      <c r="B484">
        <f t="shared" si="76"/>
        <v>107.26885499230771</v>
      </c>
      <c r="C484">
        <f t="shared" si="78"/>
        <v>3.3308278314316944</v>
      </c>
      <c r="D484">
        <f t="shared" si="79"/>
        <v>1095.8568478541019</v>
      </c>
      <c r="E484" t="b">
        <f t="shared" si="80"/>
        <v>0</v>
      </c>
      <c r="F484" t="b">
        <f t="shared" si="81"/>
        <v>0</v>
      </c>
      <c r="G484" t="b">
        <f t="shared" si="82"/>
        <v>0</v>
      </c>
      <c r="H484" s="5">
        <f t="shared" si="83"/>
        <v>10.215983455148153</v>
      </c>
      <c r="I484" s="1"/>
      <c r="M484" s="6"/>
    </row>
    <row r="485" spans="1:13" x14ac:dyDescent="0.2">
      <c r="A485" s="9">
        <f t="shared" si="77"/>
        <v>2.8102802475495343</v>
      </c>
      <c r="B485">
        <f t="shared" si="76"/>
        <v>105.39093164893879</v>
      </c>
      <c r="C485">
        <f t="shared" si="78"/>
        <v>3.2725160377816453</v>
      </c>
      <c r="D485">
        <f t="shared" si="79"/>
        <v>1057.8230433150152</v>
      </c>
      <c r="E485" t="b">
        <f t="shared" si="80"/>
        <v>0</v>
      </c>
      <c r="F485" t="b">
        <f t="shared" si="81"/>
        <v>0</v>
      </c>
      <c r="G485" t="b">
        <f t="shared" si="82"/>
        <v>0</v>
      </c>
      <c r="H485" s="5">
        <f t="shared" si="83"/>
        <v>10.037135328100753</v>
      </c>
      <c r="I485" s="1"/>
      <c r="M485" s="6"/>
    </row>
    <row r="486" spans="1:13" x14ac:dyDescent="0.2">
      <c r="A486" s="9">
        <f t="shared" si="77"/>
        <v>2.8164162306227865</v>
      </c>
      <c r="B486">
        <f t="shared" si="76"/>
        <v>103.50904031906136</v>
      </c>
      <c r="C486">
        <f t="shared" si="78"/>
        <v>3.2140810333459666</v>
      </c>
      <c r="D486">
        <f t="shared" si="79"/>
        <v>1020.3827313196086</v>
      </c>
      <c r="E486" t="b">
        <f t="shared" si="80"/>
        <v>0</v>
      </c>
      <c r="F486" t="b">
        <f t="shared" si="81"/>
        <v>0</v>
      </c>
      <c r="G486" t="b">
        <f t="shared" si="82"/>
        <v>0</v>
      </c>
      <c r="H486" s="5">
        <f t="shared" si="83"/>
        <v>9.857909301200463</v>
      </c>
      <c r="I486" s="1"/>
      <c r="M486" s="6"/>
    </row>
    <row r="487" spans="1:13" x14ac:dyDescent="0.2">
      <c r="A487" s="9">
        <f t="shared" si="77"/>
        <v>2.8225522136960386</v>
      </c>
      <c r="B487">
        <f t="shared" si="76"/>
        <v>101.62325185620421</v>
      </c>
      <c r="C487">
        <f t="shared" si="78"/>
        <v>3.1555250182125163</v>
      </c>
      <c r="D487">
        <f t="shared" si="79"/>
        <v>983.54155035127792</v>
      </c>
      <c r="E487" t="b">
        <f t="shared" si="80"/>
        <v>0</v>
      </c>
      <c r="F487" t="b">
        <f t="shared" si="81"/>
        <v>0</v>
      </c>
      <c r="G487" t="b">
        <f t="shared" si="82"/>
        <v>0</v>
      </c>
      <c r="H487" s="5">
        <f t="shared" si="83"/>
        <v>9.6783121223376956</v>
      </c>
      <c r="I487" s="1"/>
      <c r="M487" s="6"/>
    </row>
    <row r="488" spans="1:13" x14ac:dyDescent="0.2">
      <c r="A488" s="9">
        <f t="shared" si="77"/>
        <v>2.8286881967692907</v>
      </c>
      <c r="B488">
        <f t="shared" si="76"/>
        <v>99.733637260623794</v>
      </c>
      <c r="C488">
        <f t="shared" si="78"/>
        <v>3.0968501970252285</v>
      </c>
      <c r="D488">
        <f t="shared" si="79"/>
        <v>947.30504866472552</v>
      </c>
      <c r="E488" t="b">
        <f t="shared" si="80"/>
        <v>0</v>
      </c>
      <c r="F488" t="b">
        <f t="shared" si="81"/>
        <v>0</v>
      </c>
      <c r="G488" t="b">
        <f t="shared" si="82"/>
        <v>0</v>
      </c>
      <c r="H488" s="5">
        <f t="shared" si="83"/>
        <v>9.4983505533767847</v>
      </c>
      <c r="I488" s="1"/>
      <c r="M488" s="6"/>
    </row>
    <row r="489" spans="1:13" x14ac:dyDescent="0.2">
      <c r="A489" s="9">
        <f t="shared" si="77"/>
        <v>2.8348241798425429</v>
      </c>
      <c r="B489">
        <f t="shared" si="76"/>
        <v>97.840267676631171</v>
      </c>
      <c r="C489">
        <f t="shared" si="78"/>
        <v>3.038058778901104</v>
      </c>
      <c r="D489">
        <f t="shared" si="79"/>
        <v>911.67868345040176</v>
      </c>
      <c r="E489" t="b">
        <f t="shared" si="80"/>
        <v>0</v>
      </c>
      <c r="F489" t="b">
        <f t="shared" si="81"/>
        <v>0</v>
      </c>
      <c r="G489" t="b">
        <f t="shared" si="82"/>
        <v>0</v>
      </c>
      <c r="H489" s="5">
        <f t="shared" si="83"/>
        <v>9.3180313699014263</v>
      </c>
      <c r="I489" s="1"/>
      <c r="M489" s="6"/>
    </row>
    <row r="490" spans="1:13" x14ac:dyDescent="0.2">
      <c r="A490" s="9">
        <f t="shared" si="77"/>
        <v>2.840960162915795</v>
      </c>
      <c r="B490">
        <f t="shared" si="76"/>
        <v>95.943214389913337</v>
      </c>
      <c r="C490">
        <f t="shared" si="78"/>
        <v>2.9791529773470375</v>
      </c>
      <c r="D490">
        <f t="shared" si="79"/>
        <v>876.66782001265369</v>
      </c>
      <c r="E490" t="b">
        <f t="shared" si="80"/>
        <v>0</v>
      </c>
      <c r="F490" t="b">
        <f t="shared" si="81"/>
        <v>0</v>
      </c>
      <c r="G490" t="b">
        <f t="shared" si="82"/>
        <v>0</v>
      </c>
      <c r="H490" s="5">
        <f t="shared" si="83"/>
        <v>9.137361360959563</v>
      </c>
      <c r="I490" s="1"/>
      <c r="M490" s="6"/>
    </row>
    <row r="491" spans="1:13" x14ac:dyDescent="0.2">
      <c r="A491" s="9">
        <f t="shared" si="77"/>
        <v>2.8470961459890471</v>
      </c>
      <c r="B491">
        <f t="shared" si="76"/>
        <v>94.042548824849277</v>
      </c>
      <c r="C491">
        <f t="shared" si="78"/>
        <v>2.9201350101764816</v>
      </c>
      <c r="D491">
        <f t="shared" si="79"/>
        <v>842.27773096171256</v>
      </c>
      <c r="E491" t="b">
        <f t="shared" si="80"/>
        <v>0</v>
      </c>
      <c r="F491" t="b">
        <f t="shared" si="81"/>
        <v>0</v>
      </c>
      <c r="G491" t="b">
        <f t="shared" si="82"/>
        <v>0</v>
      </c>
      <c r="H491" s="5">
        <f t="shared" si="83"/>
        <v>8.9563473288077642</v>
      </c>
      <c r="I491" s="1"/>
      <c r="M491" s="6"/>
    </row>
    <row r="492" spans="1:13" x14ac:dyDescent="0.2">
      <c r="A492" s="9">
        <f t="shared" si="77"/>
        <v>2.8532321290622993</v>
      </c>
      <c r="B492">
        <f t="shared" si="76"/>
        <v>92.138342541820947</v>
      </c>
      <c r="C492">
        <f t="shared" si="78"/>
        <v>2.8610070994259411</v>
      </c>
      <c r="D492">
        <f t="shared" si="79"/>
        <v>808.51359541964678</v>
      </c>
      <c r="E492" t="b">
        <f t="shared" si="80"/>
        <v>0</v>
      </c>
      <c r="F492" t="b">
        <f t="shared" si="81"/>
        <v>0</v>
      </c>
      <c r="G492" t="b">
        <f t="shared" si="82"/>
        <v>0</v>
      </c>
      <c r="H492" s="5">
        <f t="shared" si="83"/>
        <v>8.7749960886551452</v>
      </c>
      <c r="I492" s="1"/>
      <c r="M492" s="6"/>
    </row>
    <row r="493" spans="1:13" x14ac:dyDescent="0.2">
      <c r="A493" s="9">
        <f t="shared" si="77"/>
        <v>2.8593681121355514</v>
      </c>
      <c r="B493">
        <f t="shared" si="76"/>
        <v>90.230667234518876</v>
      </c>
      <c r="C493">
        <f t="shared" si="78"/>
        <v>2.8017714712713158</v>
      </c>
      <c r="D493">
        <f t="shared" si="79"/>
        <v>775.38049824038592</v>
      </c>
      <c r="E493" t="b">
        <f t="shared" si="80"/>
        <v>0</v>
      </c>
      <c r="F493" t="b">
        <f t="shared" si="81"/>
        <v>0</v>
      </c>
      <c r="G493" t="b">
        <f t="shared" si="82"/>
        <v>0</v>
      </c>
      <c r="H493" s="5">
        <f t="shared" si="83"/>
        <v>8.5933144684067493</v>
      </c>
      <c r="I493" s="1"/>
      <c r="M493" s="6"/>
    </row>
    <row r="494" spans="1:13" x14ac:dyDescent="0.2">
      <c r="A494" s="9">
        <f t="shared" si="77"/>
        <v>2.8655040952088036</v>
      </c>
      <c r="B494">
        <f t="shared" si="76"/>
        <v>88.319594727242986</v>
      </c>
      <c r="C494">
        <f t="shared" si="78"/>
        <v>2.742430355944085</v>
      </c>
      <c r="D494">
        <f t="shared" si="79"/>
        <v>742.88342924394817</v>
      </c>
      <c r="E494" t="b">
        <f t="shared" si="80"/>
        <v>0</v>
      </c>
      <c r="F494" t="b">
        <f t="shared" si="81"/>
        <v>0</v>
      </c>
      <c r="G494" t="b">
        <f t="shared" si="82"/>
        <v>0</v>
      </c>
      <c r="H494" s="5">
        <f t="shared" si="83"/>
        <v>8.411309308406496</v>
      </c>
      <c r="I494" s="1"/>
      <c r="M494" s="6"/>
    </row>
    <row r="495" spans="1:13" x14ac:dyDescent="0.2">
      <c r="A495" s="9">
        <f t="shared" si="77"/>
        <v>2.8716400782820557</v>
      </c>
      <c r="B495">
        <f t="shared" si="76"/>
        <v>86.405196972198326</v>
      </c>
      <c r="C495">
        <f t="shared" si="78"/>
        <v>2.6829859876473381</v>
      </c>
      <c r="D495">
        <f t="shared" si="79"/>
        <v>711.02728246497566</v>
      </c>
      <c r="E495" t="b">
        <f t="shared" si="80"/>
        <v>0</v>
      </c>
      <c r="F495" t="b">
        <f t="shared" si="81"/>
        <v>0</v>
      </c>
      <c r="G495" t="b">
        <f t="shared" si="82"/>
        <v>0</v>
      </c>
      <c r="H495" s="5">
        <f t="shared" si="83"/>
        <v>8.2289874611796243</v>
      </c>
      <c r="I495" s="1"/>
      <c r="M495" s="6"/>
    </row>
    <row r="496" spans="1:13" x14ac:dyDescent="0.2">
      <c r="A496" s="9">
        <f t="shared" si="77"/>
        <v>2.8777760613553078</v>
      </c>
      <c r="B496">
        <f t="shared" si="76"/>
        <v>84.487546046786093</v>
      </c>
      <c r="C496">
        <f t="shared" si="78"/>
        <v>2.6234406044716541</v>
      </c>
      <c r="D496">
        <f t="shared" si="79"/>
        <v>679.81685541569652</v>
      </c>
      <c r="E496" t="b">
        <f t="shared" si="80"/>
        <v>0</v>
      </c>
      <c r="F496" t="b">
        <f t="shared" si="81"/>
        <v>0</v>
      </c>
      <c r="G496" t="b">
        <f t="shared" si="82"/>
        <v>0</v>
      </c>
      <c r="H496" s="5">
        <f t="shared" si="83"/>
        <v>8.046355791174701</v>
      </c>
      <c r="I496" s="1"/>
      <c r="M496" s="6"/>
    </row>
    <row r="497" spans="1:13" x14ac:dyDescent="0.2">
      <c r="A497" s="9">
        <f t="shared" si="77"/>
        <v>2.88391204442856</v>
      </c>
      <c r="B497">
        <f t="shared" si="76"/>
        <v>82.566714150889922</v>
      </c>
      <c r="C497">
        <f t="shared" si="78"/>
        <v>2.5637964483108426</v>
      </c>
      <c r="D497">
        <f t="shared" si="79"/>
        <v>649.25684836342441</v>
      </c>
      <c r="E497" t="b">
        <f t="shared" si="80"/>
        <v>0</v>
      </c>
      <c r="F497" t="b">
        <f t="shared" si="81"/>
        <v>0</v>
      </c>
      <c r="G497" t="b">
        <f t="shared" si="82"/>
        <v>0</v>
      </c>
      <c r="H497" s="5">
        <f t="shared" si="83"/>
        <v>7.8634211745051816</v>
      </c>
      <c r="I497" s="1"/>
      <c r="M497" s="6"/>
    </row>
    <row r="498" spans="1:13" x14ac:dyDescent="0.2">
      <c r="A498" s="9">
        <f t="shared" si="77"/>
        <v>2.8900480275018121</v>
      </c>
      <c r="B498">
        <f t="shared" si="76"/>
        <v>80.642773604157526</v>
      </c>
      <c r="C498">
        <f t="shared" si="78"/>
        <v>2.5040557647775303</v>
      </c>
      <c r="D498">
        <f t="shared" si="79"/>
        <v>619.35186362270031</v>
      </c>
      <c r="E498" t="b">
        <f t="shared" si="80"/>
        <v>0</v>
      </c>
      <c r="F498" t="b">
        <f t="shared" si="81"/>
        <v>0</v>
      </c>
      <c r="G498" t="b">
        <f t="shared" si="82"/>
        <v>0</v>
      </c>
      <c r="H498" s="5">
        <f t="shared" si="83"/>
        <v>7.6801904986905072</v>
      </c>
      <c r="I498" s="1"/>
      <c r="M498" s="6"/>
    </row>
    <row r="499" spans="1:13" x14ac:dyDescent="0.2">
      <c r="A499" s="9">
        <f t="shared" si="77"/>
        <v>2.8961840105750642</v>
      </c>
      <c r="B499">
        <f t="shared" si="76"/>
        <v>78.715796843277829</v>
      </c>
      <c r="C499">
        <f t="shared" si="78"/>
        <v>2.4442208031186179</v>
      </c>
      <c r="D499">
        <f t="shared" si="79"/>
        <v>590.10640486218745</v>
      </c>
      <c r="E499" t="b">
        <f t="shared" si="80"/>
        <v>0</v>
      </c>
      <c r="F499" t="b">
        <f t="shared" si="81"/>
        <v>0</v>
      </c>
      <c r="G499" t="b">
        <f t="shared" si="82"/>
        <v>0</v>
      </c>
      <c r="H499" s="5">
        <f t="shared" si="83"/>
        <v>7.4966706623967987</v>
      </c>
      <c r="I499" s="1"/>
      <c r="M499" s="6"/>
    </row>
    <row r="500" spans="1:13" x14ac:dyDescent="0.2">
      <c r="A500" s="9">
        <f t="shared" si="77"/>
        <v>2.9023199936483164</v>
      </c>
      <c r="B500">
        <f t="shared" si="76"/>
        <v>76.785856419253747</v>
      </c>
      <c r="C500">
        <f t="shared" si="78"/>
        <v>2.3842938161305915</v>
      </c>
      <c r="D500">
        <f t="shared" si="79"/>
        <v>561.52487642642279</v>
      </c>
      <c r="E500" t="b">
        <f t="shared" si="80"/>
        <v>0</v>
      </c>
      <c r="F500" t="b">
        <f t="shared" si="81"/>
        <v>0</v>
      </c>
      <c r="G500" t="b">
        <f t="shared" si="82"/>
        <v>0</v>
      </c>
      <c r="H500" s="5">
        <f t="shared" si="83"/>
        <v>7.3128685751771165</v>
      </c>
      <c r="I500" s="1"/>
      <c r="M500" s="6"/>
    </row>
    <row r="501" spans="1:13" x14ac:dyDescent="0.2">
      <c r="A501" s="9">
        <f t="shared" si="77"/>
        <v>2.9084559767215685</v>
      </c>
      <c r="B501">
        <f t="shared" si="76"/>
        <v>74.853024994670619</v>
      </c>
      <c r="C501">
        <f t="shared" si="78"/>
        <v>2.3242770600747087</v>
      </c>
      <c r="D501">
        <f t="shared" si="79"/>
        <v>533.61158267252563</v>
      </c>
      <c r="E501" t="b">
        <f t="shared" si="80"/>
        <v>0</v>
      </c>
      <c r="F501" t="b">
        <f t="shared" si="81"/>
        <v>0</v>
      </c>
      <c r="G501" t="b">
        <f t="shared" si="82"/>
        <v>0</v>
      </c>
      <c r="H501" s="5">
        <f t="shared" si="83"/>
        <v>7.1287911572113174</v>
      </c>
      <c r="I501" s="1"/>
      <c r="M501" s="6"/>
    </row>
    <row r="502" spans="1:13" x14ac:dyDescent="0.2">
      <c r="A502" s="9">
        <f t="shared" si="77"/>
        <v>2.9145919597948207</v>
      </c>
      <c r="B502">
        <f t="shared" si="76"/>
        <v>72.917375340960447</v>
      </c>
      <c r="C502">
        <f t="shared" si="78"/>
        <v>2.2641727945920453</v>
      </c>
      <c r="D502">
        <f t="shared" si="79"/>
        <v>506.37072732196469</v>
      </c>
      <c r="E502" t="b">
        <f t="shared" si="80"/>
        <v>0</v>
      </c>
      <c r="F502" t="b">
        <f t="shared" si="81"/>
        <v>0</v>
      </c>
      <c r="G502" t="b">
        <f t="shared" si="82"/>
        <v>0</v>
      </c>
      <c r="H502" s="5">
        <f t="shared" si="83"/>
        <v>6.944445339045509</v>
      </c>
      <c r="I502" s="1"/>
      <c r="M502" s="6"/>
    </row>
    <row r="503" spans="1:13" x14ac:dyDescent="0.2">
      <c r="A503" s="9">
        <f t="shared" si="77"/>
        <v>2.9207279428680728</v>
      </c>
      <c r="B503">
        <f t="shared" si="76"/>
        <v>70.97898033566203</v>
      </c>
      <c r="C503">
        <f t="shared" si="78"/>
        <v>2.2039832826184238</v>
      </c>
      <c r="D503">
        <f t="shared" si="79"/>
        <v>479.8064128274807</v>
      </c>
      <c r="E503" t="b">
        <f t="shared" si="80"/>
        <v>0</v>
      </c>
      <c r="F503" t="b">
        <f t="shared" si="81"/>
        <v>0</v>
      </c>
      <c r="G503" t="b">
        <f t="shared" si="82"/>
        <v>0</v>
      </c>
      <c r="H503" s="5">
        <f t="shared" si="83"/>
        <v>6.7598380613311111</v>
      </c>
      <c r="I503" s="1"/>
      <c r="M503" s="6"/>
    </row>
    <row r="504" spans="1:13" x14ac:dyDescent="0.2">
      <c r="A504" s="9">
        <f t="shared" si="77"/>
        <v>2.9268639259413249</v>
      </c>
      <c r="B504">
        <f t="shared" si="76"/>
        <v>69.037912959677143</v>
      </c>
      <c r="C504">
        <f t="shared" si="78"/>
        <v>2.1437107902992119</v>
      </c>
      <c r="D504">
        <f t="shared" si="79"/>
        <v>453.92263975526004</v>
      </c>
      <c r="E504" t="b">
        <f t="shared" si="80"/>
        <v>0</v>
      </c>
      <c r="F504" t="b">
        <f t="shared" si="81"/>
        <v>0</v>
      </c>
      <c r="G504" t="b">
        <f t="shared" si="82"/>
        <v>0</v>
      </c>
      <c r="H504" s="5">
        <f t="shared" si="83"/>
        <v>6.5749762745635412</v>
      </c>
      <c r="I504" s="1"/>
      <c r="M504" s="6"/>
    </row>
    <row r="505" spans="1:13" x14ac:dyDescent="0.2">
      <c r="A505" s="9">
        <f t="shared" si="77"/>
        <v>2.9329999090145771</v>
      </c>
      <c r="B505">
        <f t="shared" si="76"/>
        <v>67.094246294522762</v>
      </c>
      <c r="C505">
        <f t="shared" si="78"/>
        <v>2.083357586904</v>
      </c>
      <c r="D505">
        <f t="shared" si="79"/>
        <v>428.72330618245235</v>
      </c>
      <c r="E505" t="b">
        <f t="shared" si="80"/>
        <v>0</v>
      </c>
      <c r="F505" t="b">
        <f t="shared" si="81"/>
        <v>0</v>
      </c>
      <c r="G505" t="b">
        <f t="shared" si="82"/>
        <v>0</v>
      </c>
      <c r="H505" s="5">
        <f t="shared" si="83"/>
        <v>6.3898669388205223</v>
      </c>
      <c r="I505" s="1"/>
      <c r="M505" s="6"/>
    </row>
    <row r="506" spans="1:13" x14ac:dyDescent="0.2">
      <c r="A506" s="9">
        <f t="shared" si="77"/>
        <v>2.9391358920878292</v>
      </c>
      <c r="B506">
        <f t="shared" si="76"/>
        <v>65.14805351957952</v>
      </c>
      <c r="C506">
        <f t="shared" si="78"/>
        <v>2.0229259447411643</v>
      </c>
      <c r="D506">
        <f t="shared" si="79"/>
        <v>404.21220711012302</v>
      </c>
      <c r="E506" t="b">
        <f t="shared" si="80"/>
        <v>0</v>
      </c>
      <c r="F506" t="b">
        <f t="shared" si="81"/>
        <v>0</v>
      </c>
      <c r="G506" t="b">
        <f t="shared" si="82"/>
        <v>0</v>
      </c>
      <c r="H506" s="5">
        <f t="shared" si="83"/>
        <v>6.2045170235000429</v>
      </c>
      <c r="I506" s="1"/>
      <c r="M506" s="6"/>
    </row>
    <row r="507" spans="1:13" x14ac:dyDescent="0.2">
      <c r="A507" s="9">
        <f t="shared" si="77"/>
        <v>2.9452718751610814</v>
      </c>
      <c r="B507">
        <f t="shared" si="76"/>
        <v>63.199407909336529</v>
      </c>
      <c r="C507">
        <f t="shared" si="78"/>
        <v>1.962418139072315</v>
      </c>
      <c r="D507">
        <f t="shared" si="79"/>
        <v>380.39303389172886</v>
      </c>
      <c r="E507" t="b">
        <f t="shared" si="80"/>
        <v>0</v>
      </c>
      <c r="F507" t="b">
        <f t="shared" si="81"/>
        <v>0</v>
      </c>
      <c r="G507" t="b">
        <f t="shared" si="82"/>
        <v>0</v>
      </c>
      <c r="H507" s="5">
        <f t="shared" si="83"/>
        <v>6.0189335070579499</v>
      </c>
      <c r="I507" s="1"/>
      <c r="M507" s="6"/>
    </row>
    <row r="508" spans="1:13" x14ac:dyDescent="0.2">
      <c r="A508" s="9">
        <f t="shared" si="77"/>
        <v>2.9514078582343335</v>
      </c>
      <c r="B508">
        <f t="shared" si="76"/>
        <v>61.248382830632586</v>
      </c>
      <c r="C508">
        <f t="shared" si="78"/>
        <v>1.9018364480266303</v>
      </c>
      <c r="D508">
        <f t="shared" si="79"/>
        <v>357.26937367720313</v>
      </c>
      <c r="E508" t="b">
        <f t="shared" si="80"/>
        <v>0</v>
      </c>
      <c r="F508" t="b">
        <f t="shared" si="81"/>
        <v>0</v>
      </c>
      <c r="G508" t="b">
        <f t="shared" si="82"/>
        <v>0</v>
      </c>
      <c r="H508" s="5">
        <f t="shared" si="83"/>
        <v>5.8331233767452142</v>
      </c>
      <c r="I508" s="1"/>
      <c r="M508" s="6"/>
    </row>
    <row r="509" spans="1:13" x14ac:dyDescent="0.2">
      <c r="A509" s="9">
        <f t="shared" si="77"/>
        <v>2.9575438413075856</v>
      </c>
      <c r="B509">
        <f t="shared" si="76"/>
        <v>59.295051739893864</v>
      </c>
      <c r="C509">
        <f t="shared" si="78"/>
        <v>1.8411831525150864</v>
      </c>
      <c r="D509">
        <f t="shared" si="79"/>
        <v>334.84470887273329</v>
      </c>
      <c r="E509" t="b">
        <f t="shared" si="80"/>
        <v>0</v>
      </c>
      <c r="F509" t="b">
        <f t="shared" si="81"/>
        <v>0</v>
      </c>
      <c r="G509" t="b">
        <f t="shared" si="82"/>
        <v>0</v>
      </c>
      <c r="H509" s="5">
        <f t="shared" si="83"/>
        <v>5.6470936283448578</v>
      </c>
      <c r="I509" s="1"/>
      <c r="M509" s="6"/>
    </row>
    <row r="510" spans="1:13" x14ac:dyDescent="0.2">
      <c r="A510" s="9">
        <f t="shared" si="77"/>
        <v>2.9636798243808378</v>
      </c>
      <c r="B510">
        <f t="shared" si="76"/>
        <v>57.339488180368271</v>
      </c>
      <c r="C510">
        <f t="shared" si="78"/>
        <v>1.7804605361445791</v>
      </c>
      <c r="D510">
        <f t="shared" si="79"/>
        <v>313.12241661631305</v>
      </c>
      <c r="E510" t="b">
        <f t="shared" si="80"/>
        <v>0</v>
      </c>
      <c r="F510" t="b">
        <f t="shared" si="81"/>
        <v>0</v>
      </c>
      <c r="G510" t="b">
        <f t="shared" si="82"/>
        <v>0</v>
      </c>
      <c r="H510" s="5">
        <f t="shared" si="83"/>
        <v>5.4608512659085608</v>
      </c>
      <c r="I510" s="1"/>
      <c r="M510" s="6"/>
    </row>
    <row r="511" spans="1:13" x14ac:dyDescent="0.2">
      <c r="A511" s="9">
        <f t="shared" si="77"/>
        <v>2.9698158074540899</v>
      </c>
      <c r="B511">
        <f t="shared" si="76"/>
        <v>55.38176577935657</v>
      </c>
      <c r="C511">
        <f t="shared" si="78"/>
        <v>1.7196708851319471</v>
      </c>
      <c r="D511">
        <f t="shared" si="79"/>
        <v>292.10576826914786</v>
      </c>
      <c r="E511" t="b">
        <f t="shared" si="80"/>
        <v>0</v>
      </c>
      <c r="F511" t="b">
        <f t="shared" si="81"/>
        <v>0</v>
      </c>
      <c r="G511" t="b">
        <f t="shared" si="82"/>
        <v>0</v>
      </c>
      <c r="H511" s="5">
        <f t="shared" si="83"/>
        <v>5.2744033014929554</v>
      </c>
      <c r="I511" s="1"/>
      <c r="M511" s="6"/>
    </row>
    <row r="512" spans="1:13" x14ac:dyDescent="0.2">
      <c r="A512" s="9">
        <f t="shared" si="77"/>
        <v>2.975951790527342</v>
      </c>
      <c r="B512">
        <f t="shared" si="76"/>
        <v>53.421958245440244</v>
      </c>
      <c r="C512">
        <f t="shared" si="78"/>
        <v>1.6588164882178928</v>
      </c>
      <c r="D512">
        <f t="shared" si="79"/>
        <v>271.79792892299071</v>
      </c>
      <c r="E512" t="b">
        <f t="shared" si="80"/>
        <v>0</v>
      </c>
      <c r="F512" t="b">
        <f t="shared" si="81"/>
        <v>0</v>
      </c>
      <c r="G512" t="b">
        <f t="shared" si="82"/>
        <v>0</v>
      </c>
      <c r="H512" s="5">
        <f t="shared" si="83"/>
        <v>5.0877567548956266</v>
      </c>
      <c r="I512" s="1"/>
      <c r="M512" s="6"/>
    </row>
    <row r="513" spans="1:13" x14ac:dyDescent="0.2">
      <c r="A513" s="9">
        <f t="shared" si="77"/>
        <v>2.9820877736005942</v>
      </c>
      <c r="B513">
        <f t="shared" si="76"/>
        <v>51.460139365706418</v>
      </c>
      <c r="C513">
        <f t="shared" si="78"/>
        <v>1.5978996365808158</v>
      </c>
      <c r="D513">
        <f t="shared" si="79"/>
        <v>252.20195692348133</v>
      </c>
      <c r="E513" t="b">
        <f t="shared" si="80"/>
        <v>0</v>
      </c>
      <c r="F513" t="b">
        <f t="shared" si="81"/>
        <v>0</v>
      </c>
      <c r="G513" t="b">
        <f t="shared" si="82"/>
        <v>0</v>
      </c>
      <c r="H513" s="5">
        <f t="shared" si="83"/>
        <v>4.9009186533908107</v>
      </c>
      <c r="I513" s="1"/>
      <c r="M513" s="6"/>
    </row>
    <row r="514" spans="1:13" x14ac:dyDescent="0.2">
      <c r="A514" s="9">
        <f t="shared" si="77"/>
        <v>2.9882237566738463</v>
      </c>
      <c r="B514">
        <f t="shared" si="76"/>
        <v>49.496383002969687</v>
      </c>
      <c r="C514">
        <f t="shared" si="78"/>
        <v>1.5369226237505431</v>
      </c>
      <c r="D514">
        <f t="shared" si="79"/>
        <v>233.32080340956159</v>
      </c>
      <c r="E514" t="b">
        <f t="shared" si="80"/>
        <v>0</v>
      </c>
      <c r="F514" t="b">
        <f t="shared" si="81"/>
        <v>0</v>
      </c>
      <c r="G514" t="b">
        <f t="shared" si="82"/>
        <v>0</v>
      </c>
      <c r="H514" s="5">
        <f t="shared" si="83"/>
        <v>4.7138960314648202</v>
      </c>
      <c r="I514" s="1"/>
      <c r="M514" s="6"/>
    </row>
    <row r="515" spans="1:13" x14ac:dyDescent="0.2">
      <c r="A515" s="9">
        <f t="shared" si="77"/>
        <v>2.9943597397470985</v>
      </c>
      <c r="B515">
        <f t="shared" si="76"/>
        <v>47.530763092991258</v>
      </c>
      <c r="C515">
        <f t="shared" si="78"/>
        <v>1.4758877455219845</v>
      </c>
      <c r="D515">
        <f t="shared" si="79"/>
        <v>215.15731186903625</v>
      </c>
      <c r="E515" t="b">
        <f t="shared" si="80"/>
        <v>0</v>
      </c>
      <c r="F515" t="b">
        <f t="shared" si="81"/>
        <v>0</v>
      </c>
      <c r="G515" t="b">
        <f t="shared" si="82"/>
        <v>0</v>
      </c>
      <c r="H515" s="5">
        <f t="shared" si="83"/>
        <v>4.5266959305511909</v>
      </c>
      <c r="I515" s="1"/>
      <c r="M515" s="6"/>
    </row>
    <row r="516" spans="1:13" x14ac:dyDescent="0.2">
      <c r="A516" s="9">
        <f t="shared" si="77"/>
        <v>3.0004957228203506</v>
      </c>
      <c r="B516">
        <f t="shared" si="76"/>
        <v>45.563353641695166</v>
      </c>
      <c r="C516">
        <f t="shared" si="78"/>
        <v>1.4147972998686893</v>
      </c>
      <c r="D516">
        <f t="shared" si="79"/>
        <v>197.71421771034574</v>
      </c>
      <c r="E516" t="b">
        <f t="shared" si="80"/>
        <v>0</v>
      </c>
      <c r="F516" t="b">
        <f t="shared" si="81"/>
        <v>0</v>
      </c>
      <c r="G516" t="b">
        <f t="shared" si="82"/>
        <v>0</v>
      </c>
      <c r="H516" s="5">
        <f t="shared" si="83"/>
        <v>4.339325398765574</v>
      </c>
      <c r="I516" s="1"/>
      <c r="M516" s="6"/>
    </row>
    <row r="517" spans="1:13" x14ac:dyDescent="0.2">
      <c r="A517" s="9">
        <f t="shared" si="77"/>
        <v>3.0066317058936027</v>
      </c>
      <c r="B517">
        <f t="shared" si="76"/>
        <v>43.594228722382027</v>
      </c>
      <c r="C517">
        <f t="shared" si="78"/>
        <v>1.3536535868563313</v>
      </c>
      <c r="D517">
        <f t="shared" si="79"/>
        <v>180.9941478506158</v>
      </c>
      <c r="E517" t="b">
        <f t="shared" si="80"/>
        <v>0</v>
      </c>
      <c r="F517" t="b">
        <f t="shared" si="81"/>
        <v>0</v>
      </c>
      <c r="G517" t="b">
        <f t="shared" si="82"/>
        <v>0</v>
      </c>
      <c r="H517" s="5">
        <f t="shared" si="83"/>
        <v>4.1517914906403721</v>
      </c>
      <c r="I517" s="1"/>
      <c r="M517" s="6"/>
    </row>
    <row r="518" spans="1:13" x14ac:dyDescent="0.2">
      <c r="A518" s="9">
        <f t="shared" si="77"/>
        <v>3.0127676889668549</v>
      </c>
      <c r="B518">
        <f t="shared" si="76"/>
        <v>41.623462472940062</v>
      </c>
      <c r="C518">
        <f t="shared" si="78"/>
        <v>1.292458908556108</v>
      </c>
      <c r="D518">
        <f t="shared" si="79"/>
        <v>164.99962032004532</v>
      </c>
      <c r="E518" t="b">
        <f t="shared" si="80"/>
        <v>0</v>
      </c>
      <c r="F518" t="b">
        <f t="shared" si="81"/>
        <v>0</v>
      </c>
      <c r="G518" t="b">
        <f t="shared" si="82"/>
        <v>0</v>
      </c>
      <c r="H518" s="5">
        <f t="shared" si="83"/>
        <v>3.9641012668591338</v>
      </c>
      <c r="I518" s="1"/>
      <c r="M518" s="6"/>
    </row>
    <row r="519" spans="1:13" x14ac:dyDescent="0.2">
      <c r="A519" s="9">
        <f t="shared" si="77"/>
        <v>3.018903672040107</v>
      </c>
      <c r="B519">
        <f t="shared" si="76"/>
        <v>39.651129093053896</v>
      </c>
      <c r="C519">
        <f t="shared" si="78"/>
        <v>1.2312155689580702</v>
      </c>
      <c r="D519">
        <f t="shared" si="79"/>
        <v>149.73304388269327</v>
      </c>
      <c r="E519" t="b">
        <f t="shared" si="80"/>
        <v>0</v>
      </c>
      <c r="F519" t="b">
        <f t="shared" si="81"/>
        <v>0</v>
      </c>
      <c r="G519" t="b">
        <f t="shared" si="82"/>
        <v>0</v>
      </c>
      <c r="H519" s="5">
        <f t="shared" si="83"/>
        <v>3.7762617939907184</v>
      </c>
      <c r="I519" s="1"/>
      <c r="M519" s="6"/>
    </row>
    <row r="520" spans="1:13" x14ac:dyDescent="0.2">
      <c r="A520" s="9">
        <f t="shared" si="77"/>
        <v>3.0250396551133591</v>
      </c>
      <c r="B520">
        <f t="shared" si="76"/>
        <v>37.677302841410871</v>
      </c>
      <c r="C520">
        <f t="shared" si="78"/>
        <v>1.1699258738843739</v>
      </c>
      <c r="D520">
        <f t="shared" si="79"/>
        <v>135.19671767372057</v>
      </c>
      <c r="E520" t="b">
        <f t="shared" si="80"/>
        <v>0</v>
      </c>
      <c r="F520" t="b">
        <f t="shared" si="81"/>
        <v>0</v>
      </c>
      <c r="G520" t="b">
        <f t="shared" si="82"/>
        <v>0</v>
      </c>
      <c r="H520" s="5">
        <f t="shared" si="83"/>
        <v>3.5882801442232424</v>
      </c>
      <c r="I520" s="1"/>
      <c r="M520" s="6"/>
    </row>
    <row r="521" spans="1:13" x14ac:dyDescent="0.2">
      <c r="A521" s="9">
        <f t="shared" si="77"/>
        <v>3.0311756381866113</v>
      </c>
      <c r="B521">
        <f t="shared" si="76"/>
        <v>35.702058032905192</v>
      </c>
      <c r="C521">
        <f t="shared" si="78"/>
        <v>1.1085921309024669</v>
      </c>
      <c r="D521">
        <f t="shared" si="79"/>
        <v>121.39283085314165</v>
      </c>
      <c r="E521" t="b">
        <f t="shared" si="80"/>
        <v>0</v>
      </c>
      <c r="F521" t="b">
        <f t="shared" si="81"/>
        <v>0</v>
      </c>
      <c r="G521" t="b">
        <f t="shared" si="82"/>
        <v>0</v>
      </c>
      <c r="H521" s="5">
        <f t="shared" si="83"/>
        <v>3.4001633950978012</v>
      </c>
      <c r="I521" s="1"/>
      <c r="M521" s="6"/>
    </row>
    <row r="522" spans="1:13" x14ac:dyDescent="0.2">
      <c r="A522" s="9">
        <f t="shared" si="77"/>
        <v>3.0373116212598634</v>
      </c>
      <c r="B522">
        <f t="shared" si="76"/>
        <v>33.725469035839993</v>
      </c>
      <c r="C522">
        <f t="shared" si="78"/>
        <v>1.047216649238208</v>
      </c>
      <c r="D522">
        <f t="shared" si="79"/>
        <v>108.32346227613898</v>
      </c>
      <c r="E522" t="b">
        <f t="shared" si="80"/>
        <v>0</v>
      </c>
      <c r="F522" t="b">
        <f t="shared" si="81"/>
        <v>0</v>
      </c>
      <c r="G522" t="b">
        <f t="shared" si="82"/>
        <v>0</v>
      </c>
      <c r="H522" s="5">
        <f t="shared" si="83"/>
        <v>3.2119186292420081</v>
      </c>
      <c r="I522" s="1"/>
      <c r="M522" s="6"/>
    </row>
    <row r="523" spans="1:13" x14ac:dyDescent="0.2">
      <c r="A523" s="9">
        <f t="shared" si="77"/>
        <v>3.0434476043331156</v>
      </c>
      <c r="B523">
        <f t="shared" si="76"/>
        <v>31.747610269127318</v>
      </c>
      <c r="C523">
        <f t="shared" si="78"/>
        <v>0.98580173968892471</v>
      </c>
      <c r="D523">
        <f t="shared" si="79"/>
        <v>95.990580179988811</v>
      </c>
      <c r="E523" t="b">
        <f t="shared" si="80"/>
        <v>0</v>
      </c>
      <c r="F523" t="b">
        <f t="shared" si="81"/>
        <v>0</v>
      </c>
      <c r="G523" t="b">
        <f t="shared" si="82"/>
        <v>0</v>
      </c>
      <c r="H523" s="5">
        <f t="shared" si="83"/>
        <v>3.0235529341033267</v>
      </c>
      <c r="I523" s="1"/>
      <c r="M523" s="6"/>
    </row>
    <row r="524" spans="1:13" x14ac:dyDescent="0.2">
      <c r="A524" s="9">
        <f t="shared" si="77"/>
        <v>3.0495835874063677</v>
      </c>
      <c r="B524">
        <f t="shared" si="76"/>
        <v>29.768556199486255</v>
      </c>
      <c r="C524">
        <f t="shared" si="78"/>
        <v>0.92434971453641135</v>
      </c>
      <c r="D524">
        <f t="shared" si="79"/>
        <v>84.396041887646092</v>
      </c>
      <c r="E524" t="b">
        <f t="shared" si="80"/>
        <v>0</v>
      </c>
      <c r="F524" t="b">
        <f t="shared" si="81"/>
        <v>0</v>
      </c>
      <c r="G524" t="b">
        <f t="shared" si="82"/>
        <v>0</v>
      </c>
      <c r="H524" s="5">
        <f t="shared" si="83"/>
        <v>2.8350734016822288</v>
      </c>
      <c r="I524" s="1"/>
      <c r="M524" s="6"/>
    </row>
    <row r="525" spans="1:13" x14ac:dyDescent="0.2">
      <c r="A525" s="9">
        <f t="shared" si="77"/>
        <v>3.0557195704796198</v>
      </c>
      <c r="B525">
        <f t="shared" si="76"/>
        <v>27.788381338639265</v>
      </c>
      <c r="C525">
        <f t="shared" si="78"/>
        <v>0.86286288745987061</v>
      </c>
      <c r="D525">
        <f t="shared" si="79"/>
        <v>73.541593528033133</v>
      </c>
      <c r="E525" t="b">
        <f t="shared" si="80"/>
        <v>0</v>
      </c>
      <c r="F525" t="b">
        <f t="shared" si="81"/>
        <v>0</v>
      </c>
      <c r="G525" t="b">
        <f t="shared" si="82"/>
        <v>0</v>
      </c>
      <c r="H525" s="5">
        <f t="shared" si="83"/>
        <v>2.6464871282651794</v>
      </c>
      <c r="I525" s="1"/>
      <c r="M525" s="6"/>
    </row>
    <row r="526" spans="1:13" x14ac:dyDescent="0.2">
      <c r="A526" s="9">
        <f t="shared" si="77"/>
        <v>3.061855553552872</v>
      </c>
      <c r="B526">
        <f t="shared" si="76"/>
        <v>25.807160240506775</v>
      </c>
      <c r="C526">
        <f t="shared" si="78"/>
        <v>0.8013435734488038</v>
      </c>
      <c r="D526">
        <f t="shared" si="79"/>
        <v>63.428869773073679</v>
      </c>
      <c r="E526" t="b">
        <f t="shared" si="80"/>
        <v>0</v>
      </c>
      <c r="F526" t="b">
        <f t="shared" si="81"/>
        <v>0</v>
      </c>
      <c r="G526" t="b">
        <f t="shared" si="82"/>
        <v>0</v>
      </c>
      <c r="H526" s="5">
        <f t="shared" si="83"/>
        <v>2.4578012141574601</v>
      </c>
      <c r="I526" s="1"/>
      <c r="M526" s="6"/>
    </row>
    <row r="527" spans="1:13" x14ac:dyDescent="0.2">
      <c r="A527" s="9">
        <f t="shared" si="77"/>
        <v>3.0679915366261241</v>
      </c>
      <c r="B527">
        <f t="shared" si="76"/>
        <v>23.824967498400216</v>
      </c>
      <c r="C527">
        <f t="shared" si="78"/>
        <v>0.73979408871585051</v>
      </c>
      <c r="D527">
        <f t="shared" si="79"/>
        <v>54.059393591512638</v>
      </c>
      <c r="E527" t="b">
        <f t="shared" si="80"/>
        <v>0</v>
      </c>
      <c r="F527" t="b">
        <f t="shared" si="81"/>
        <v>0</v>
      </c>
      <c r="G527" t="b">
        <f t="shared" si="82"/>
        <v>0</v>
      </c>
      <c r="H527" s="5">
        <f t="shared" si="83"/>
        <v>2.2690227634158404</v>
      </c>
      <c r="I527" s="1"/>
      <c r="M527" s="6"/>
    </row>
    <row r="528" spans="1:13" x14ac:dyDescent="0.2">
      <c r="A528" s="9">
        <f t="shared" si="77"/>
        <v>3.0741275196993763</v>
      </c>
      <c r="B528">
        <f t="shared" si="76"/>
        <v>21.841877742213615</v>
      </c>
      <c r="C528">
        <f t="shared" si="78"/>
        <v>0.67821675060958386</v>
      </c>
      <c r="D528">
        <f t="shared" si="79"/>
        <v>45.434576019558207</v>
      </c>
      <c r="E528" t="b">
        <f t="shared" si="80"/>
        <v>0</v>
      </c>
      <c r="F528" t="b">
        <f t="shared" si="81"/>
        <v>0</v>
      </c>
      <c r="G528" t="b">
        <f t="shared" si="82"/>
        <v>0</v>
      </c>
      <c r="H528" s="5">
        <f t="shared" si="83"/>
        <v>2.0801588835811118</v>
      </c>
      <c r="I528" s="1"/>
      <c r="M528" s="6"/>
    </row>
    <row r="529" spans="1:13" x14ac:dyDescent="0.2">
      <c r="A529" s="9">
        <f t="shared" si="77"/>
        <v>3.0802635027726284</v>
      </c>
      <c r="B529">
        <f t="shared" si="76"/>
        <v>19.857965635613688</v>
      </c>
      <c r="C529">
        <f t="shared" si="78"/>
        <v>0.61661387752726016</v>
      </c>
      <c r="D529">
        <f t="shared" si="79"/>
        <v>37.555715948380616</v>
      </c>
      <c r="E529" t="b">
        <f t="shared" si="80"/>
        <v>0</v>
      </c>
      <c r="F529" t="b">
        <f t="shared" si="81"/>
        <v>0</v>
      </c>
      <c r="G529" t="b">
        <f t="shared" si="82"/>
        <v>0</v>
      </c>
      <c r="H529" s="5">
        <f t="shared" si="83"/>
        <v>1.8912166854104839</v>
      </c>
      <c r="I529" s="1"/>
      <c r="M529" s="6"/>
    </row>
    <row r="530" spans="1:13" x14ac:dyDescent="0.2">
      <c r="A530" s="9">
        <f t="shared" si="77"/>
        <v>3.0863994858458805</v>
      </c>
      <c r="B530">
        <f t="shared" si="76"/>
        <v>17.873305873228816</v>
      </c>
      <c r="C530">
        <f t="shared" si="78"/>
        <v>0.55498778882753286</v>
      </c>
      <c r="D530">
        <f t="shared" si="79"/>
        <v>30.423999928500287</v>
      </c>
      <c r="E530" t="b">
        <f t="shared" si="80"/>
        <v>0</v>
      </c>
      <c r="F530" t="b">
        <f t="shared" si="81"/>
        <v>0</v>
      </c>
      <c r="G530" t="b">
        <f t="shared" si="82"/>
        <v>0</v>
      </c>
      <c r="H530" s="5">
        <f t="shared" si="83"/>
        <v>1.7022032826098659</v>
      </c>
      <c r="I530" s="1"/>
      <c r="M530" s="6"/>
    </row>
    <row r="531" spans="1:13" x14ac:dyDescent="0.2">
      <c r="A531" s="9">
        <f t="shared" si="77"/>
        <v>3.0925354689191327</v>
      </c>
      <c r="B531">
        <f t="shared" si="76"/>
        <v>15.887973177836733</v>
      </c>
      <c r="C531">
        <f t="shared" si="78"/>
        <v>0.49334080474312675</v>
      </c>
      <c r="D531">
        <f t="shared" si="79"/>
        <v>24.040501991094118</v>
      </c>
      <c r="E531" t="b">
        <f t="shared" si="80"/>
        <v>0</v>
      </c>
      <c r="F531" t="b">
        <f t="shared" si="81"/>
        <v>0</v>
      </c>
      <c r="G531" t="b">
        <f t="shared" si="82"/>
        <v>0</v>
      </c>
      <c r="H531" s="5">
        <f t="shared" si="83"/>
        <v>1.5131257915660337</v>
      </c>
      <c r="I531" s="1"/>
      <c r="M531" s="6"/>
    </row>
    <row r="532" spans="1:13" x14ac:dyDescent="0.2">
      <c r="A532" s="9">
        <f t="shared" si="77"/>
        <v>3.0986714519923848</v>
      </c>
      <c r="B532">
        <f t="shared" si="76"/>
        <v>13.902042297551215</v>
      </c>
      <c r="C532">
        <f t="shared" si="78"/>
        <v>0.43167524629348175</v>
      </c>
      <c r="D532">
        <f t="shared" si="79"/>
        <v>18.406183486247155</v>
      </c>
      <c r="E532" t="b">
        <f t="shared" si="80"/>
        <v>0</v>
      </c>
      <c r="F532" t="b">
        <f t="shared" si="81"/>
        <v>0</v>
      </c>
      <c r="G532" t="b">
        <f t="shared" si="82"/>
        <v>0</v>
      </c>
      <c r="H532" s="5">
        <f t="shared" si="83"/>
        <v>1.3239913310786953</v>
      </c>
      <c r="I532" s="1"/>
      <c r="M532" s="6"/>
    </row>
    <row r="533" spans="1:13" x14ac:dyDescent="0.2">
      <c r="A533" s="9">
        <f t="shared" si="77"/>
        <v>3.1048074350656369</v>
      </c>
      <c r="B533">
        <f t="shared" si="76"/>
        <v>11.915588003007812</v>
      </c>
      <c r="C533">
        <f t="shared" si="78"/>
        <v>0.36999343519736577</v>
      </c>
      <c r="D533">
        <f t="shared" si="79"/>
        <v>13.521892938174052</v>
      </c>
      <c r="E533" t="b">
        <f t="shared" si="80"/>
        <v>0</v>
      </c>
      <c r="F533" t="b">
        <f t="shared" si="81"/>
        <v>0</v>
      </c>
      <c r="G533" t="b">
        <f t="shared" si="82"/>
        <v>0</v>
      </c>
      <c r="H533" s="5">
        <f t="shared" si="83"/>
        <v>1.1348070220924695</v>
      </c>
      <c r="I533" s="1"/>
      <c r="M533" s="6"/>
    </row>
    <row r="534" spans="1:13" x14ac:dyDescent="0.2">
      <c r="A534" s="9">
        <f t="shared" si="77"/>
        <v>3.1109434181388891</v>
      </c>
      <c r="B534">
        <f t="shared" si="76"/>
        <v>9.9286850845486949</v>
      </c>
      <c r="C534">
        <f t="shared" si="78"/>
        <v>0.3082976937854614</v>
      </c>
      <c r="D534">
        <f t="shared" si="79"/>
        <v>9.3883659174318499</v>
      </c>
      <c r="E534" t="b">
        <f t="shared" si="80"/>
        <v>0</v>
      </c>
      <c r="F534" t="b">
        <f t="shared" si="81"/>
        <v>0</v>
      </c>
      <c r="G534" t="b">
        <f t="shared" si="82"/>
        <v>0</v>
      </c>
      <c r="H534" s="5">
        <f t="shared" si="83"/>
        <v>0.94557998742877791</v>
      </c>
      <c r="I534" s="1"/>
      <c r="M534" s="6"/>
    </row>
    <row r="535" spans="1:13" x14ac:dyDescent="0.2">
      <c r="A535" s="9">
        <f t="shared" si="77"/>
        <v>3.1170794012121412</v>
      </c>
      <c r="B535">
        <f t="shared" si="76"/>
        <v>7.9414083494068137</v>
      </c>
      <c r="C535">
        <f t="shared" si="78"/>
        <v>0.24659034491293017</v>
      </c>
      <c r="D535">
        <f t="shared" si="79"/>
        <v>6.0062249301436914</v>
      </c>
      <c r="E535" t="b">
        <f t="shared" si="80"/>
        <v>0</v>
      </c>
      <c r="F535" t="b">
        <f t="shared" si="81"/>
        <v>0</v>
      </c>
      <c r="G535" t="b">
        <f t="shared" si="82"/>
        <v>0</v>
      </c>
      <c r="H535" s="5">
        <f t="shared" si="83"/>
        <v>0.75631735151767232</v>
      </c>
      <c r="I535" s="1"/>
      <c r="M535" s="6"/>
    </row>
    <row r="536" spans="1:13" x14ac:dyDescent="0.2">
      <c r="A536" s="9">
        <f t="shared" si="77"/>
        <v>3.1232153842853934</v>
      </c>
      <c r="B536">
        <f t="shared" si="76"/>
        <v>5.9538326188893711</v>
      </c>
      <c r="C536">
        <f t="shared" si="78"/>
        <v>0.18487371187195645</v>
      </c>
      <c r="D536">
        <f t="shared" si="79"/>
        <v>3.3759793242497933</v>
      </c>
      <c r="E536" t="b">
        <f t="shared" si="80"/>
        <v>0</v>
      </c>
      <c r="F536" t="b">
        <f t="shared" si="81"/>
        <v>0</v>
      </c>
      <c r="G536" t="b">
        <f t="shared" si="82"/>
        <v>0</v>
      </c>
      <c r="H536" s="5">
        <f t="shared" si="83"/>
        <v>0.56702624012959724</v>
      </c>
      <c r="I536" s="1"/>
      <c r="M536" s="6"/>
    </row>
    <row r="537" spans="1:13" x14ac:dyDescent="0.2">
      <c r="A537" s="9">
        <f t="shared" si="77"/>
        <v>3.1293513673586455</v>
      </c>
      <c r="B537">
        <f t="shared" si="76"/>
        <v>3.9660327255608037</v>
      </c>
      <c r="C537">
        <f t="shared" si="78"/>
        <v>0.12315011830427508</v>
      </c>
      <c r="D537">
        <f t="shared" si="79"/>
        <v>1.4980252128000504</v>
      </c>
      <c r="E537" t="b">
        <f t="shared" si="80"/>
        <v>0</v>
      </c>
      <c r="F537" t="b">
        <f t="shared" si="81"/>
        <v>0</v>
      </c>
      <c r="G537" t="b">
        <f t="shared" si="82"/>
        <v>0</v>
      </c>
      <c r="H537" s="5">
        <f t="shared" si="83"/>
        <v>0.37771378010710366</v>
      </c>
      <c r="I537" s="1"/>
      <c r="M537" s="6"/>
    </row>
    <row r="538" spans="1:13" x14ac:dyDescent="0.2">
      <c r="A538" s="9">
        <f t="shared" si="77"/>
        <v>3.1354873504318976</v>
      </c>
      <c r="B538">
        <f t="shared" si="76"/>
        <v>1.9780835104253107</v>
      </c>
      <c r="C538">
        <f t="shared" si="78"/>
        <v>6.1421888113685999E-2</v>
      </c>
      <c r="D538">
        <f t="shared" si="79"/>
        <v>0.37264541429968973</v>
      </c>
      <c r="E538" t="b">
        <f t="shared" si="80"/>
        <v>0</v>
      </c>
      <c r="F538" t="b">
        <f t="shared" si="81"/>
        <v>0</v>
      </c>
      <c r="G538" t="b">
        <f t="shared" si="82"/>
        <v>0</v>
      </c>
      <c r="H538" s="5">
        <f t="shared" si="83"/>
        <v>0.18838709909652232</v>
      </c>
      <c r="I538" s="1"/>
      <c r="M538" s="6"/>
    </row>
    <row r="539" spans="1:13" x14ac:dyDescent="0.2">
      <c r="A539" s="9">
        <f t="shared" si="77"/>
        <v>3.1416233335051498</v>
      </c>
      <c r="B539">
        <f t="shared" ref="B539:B602" si="84">$B$10*SIN(A539)</f>
        <v>-9.940179890914027E-3</v>
      </c>
      <c r="C539">
        <f t="shared" si="78"/>
        <v>-3.0865462144131551E-4</v>
      </c>
      <c r="D539">
        <f t="shared" si="79"/>
        <v>9.4101170188921548E-6</v>
      </c>
      <c r="E539" t="b">
        <f t="shared" si="80"/>
        <v>0</v>
      </c>
      <c r="F539" t="b">
        <f t="shared" si="81"/>
        <v>0</v>
      </c>
      <c r="G539" t="b">
        <f t="shared" si="82"/>
        <v>0</v>
      </c>
      <c r="H539" s="5">
        <f t="shared" si="83"/>
        <v>-9.4667472039350266E-4</v>
      </c>
      <c r="I539" s="1"/>
      <c r="M539" s="6"/>
    </row>
    <row r="540" spans="1:13" x14ac:dyDescent="0.2">
      <c r="A540" s="9">
        <f t="shared" ref="A540:A603" si="85">+A539+$B$25</f>
        <v>3.1477593165784019</v>
      </c>
      <c r="B540">
        <f t="shared" si="84"/>
        <v>-1.9979634959576746</v>
      </c>
      <c r="C540">
        <f t="shared" ref="C540:C603" si="86">1.414*(SIN(A540)*$B$9/$B$8)</f>
        <v>-6.2039185735669612E-2</v>
      </c>
      <c r="D540">
        <f t="shared" ref="D540:D603" si="87">B540*H540</f>
        <v>0.38017331895965434</v>
      </c>
      <c r="E540" t="b">
        <f t="shared" ref="E540:E603" si="88">AND((A540&gt;$A$17),A540&lt;($B$17))</f>
        <v>0</v>
      </c>
      <c r="F540" t="b">
        <f t="shared" ref="F540:F603" si="89">AND((A540&gt;($A$17+3.1416)),A540&lt;($B$17+3.1416))</f>
        <v>0</v>
      </c>
      <c r="G540" t="b">
        <f t="shared" ref="G540:G603" si="90">OR(E540=TRUE,F540=TRUE)</f>
        <v>0</v>
      </c>
      <c r="H540" s="5">
        <f t="shared" ref="H540:H603" si="91">IF(+G540=TRUE,C540,0)+(SIN(A540)*1.4142*$B$9/$B$7)</f>
        <v>-0.19028041289484501</v>
      </c>
      <c r="I540" s="1"/>
      <c r="M540" s="6"/>
    </row>
    <row r="541" spans="1:13" x14ac:dyDescent="0.2">
      <c r="A541" s="9">
        <f t="shared" si="85"/>
        <v>3.153895299651654</v>
      </c>
      <c r="B541">
        <f t="shared" si="84"/>
        <v>-3.9859115883588654</v>
      </c>
      <c r="C541">
        <f t="shared" si="86"/>
        <v>-0.12376738106399918</v>
      </c>
      <c r="D541">
        <f t="shared" si="87"/>
        <v>1.5130798884230854</v>
      </c>
      <c r="E541" t="b">
        <f t="shared" si="88"/>
        <v>0</v>
      </c>
      <c r="F541" t="b">
        <f t="shared" si="89"/>
        <v>0</v>
      </c>
      <c r="G541" t="b">
        <f t="shared" si="90"/>
        <v>0</v>
      </c>
      <c r="H541" s="5">
        <f t="shared" si="91"/>
        <v>-0.37960698697937539</v>
      </c>
      <c r="I541" s="1"/>
      <c r="M541" s="6"/>
    </row>
    <row r="542" spans="1:13" x14ac:dyDescent="0.2">
      <c r="A542" s="9">
        <f t="shared" si="85"/>
        <v>3.1600312827249062</v>
      </c>
      <c r="B542">
        <f t="shared" si="84"/>
        <v>-5.9737096105105651</v>
      </c>
      <c r="C542">
        <f t="shared" si="86"/>
        <v>-0.18549091652937313</v>
      </c>
      <c r="D542">
        <f t="shared" si="87"/>
        <v>3.3985585036128452</v>
      </c>
      <c r="E542" t="b">
        <f t="shared" si="88"/>
        <v>0</v>
      </c>
      <c r="F542" t="b">
        <f t="shared" si="89"/>
        <v>0</v>
      </c>
      <c r="G542" t="b">
        <f t="shared" si="90"/>
        <v>0</v>
      </c>
      <c r="H542" s="5">
        <f t="shared" si="91"/>
        <v>-0.5689192687962572</v>
      </c>
      <c r="I542" s="1"/>
      <c r="M542" s="6"/>
    </row>
    <row r="543" spans="1:13" x14ac:dyDescent="0.2">
      <c r="A543" s="9">
        <f t="shared" si="85"/>
        <v>3.1661672657981583</v>
      </c>
      <c r="B543">
        <f t="shared" si="84"/>
        <v>-7.9612827214790221</v>
      </c>
      <c r="C543">
        <f t="shared" si="86"/>
        <v>-0.24720746823017903</v>
      </c>
      <c r="D543">
        <f t="shared" si="87"/>
        <v>6.0363252128389862</v>
      </c>
      <c r="E543" t="b">
        <f t="shared" si="88"/>
        <v>0</v>
      </c>
      <c r="F543" t="b">
        <f t="shared" si="89"/>
        <v>0</v>
      </c>
      <c r="G543" t="b">
        <f t="shared" si="90"/>
        <v>0</v>
      </c>
      <c r="H543" s="5">
        <f t="shared" si="91"/>
        <v>-0.75821013070586907</v>
      </c>
      <c r="I543" s="1"/>
      <c r="M543" s="6"/>
    </row>
    <row r="544" spans="1:13" x14ac:dyDescent="0.2">
      <c r="A544" s="9">
        <f t="shared" si="85"/>
        <v>3.1723032488714105</v>
      </c>
      <c r="B544">
        <f t="shared" si="84"/>
        <v>-9.9485560887984281</v>
      </c>
      <c r="C544">
        <f t="shared" si="86"/>
        <v>-0.30891471252774455</v>
      </c>
      <c r="D544">
        <f t="shared" si="87"/>
        <v>9.4259827703789973</v>
      </c>
      <c r="E544" t="b">
        <f t="shared" si="88"/>
        <v>0</v>
      </c>
      <c r="F544" t="b">
        <f t="shared" si="89"/>
        <v>0</v>
      </c>
      <c r="G544" t="b">
        <f t="shared" si="90"/>
        <v>0</v>
      </c>
      <c r="H544" s="5">
        <f t="shared" si="91"/>
        <v>-0.94747244587505297</v>
      </c>
      <c r="I544" s="1"/>
      <c r="M544" s="6"/>
    </row>
    <row r="545" spans="1:13" x14ac:dyDescent="0.2">
      <c r="A545" s="9">
        <f t="shared" si="85"/>
        <v>3.1784392319446626</v>
      </c>
      <c r="B545">
        <f t="shared" si="84"/>
        <v>-11.93545489128838</v>
      </c>
      <c r="C545">
        <f t="shared" si="86"/>
        <v>-0.37061032613382261</v>
      </c>
      <c r="D545">
        <f t="shared" si="87"/>
        <v>13.56702069630272</v>
      </c>
      <c r="E545" t="b">
        <f t="shared" si="88"/>
        <v>0</v>
      </c>
      <c r="F545" t="b">
        <f t="shared" si="89"/>
        <v>0</v>
      </c>
      <c r="G545" t="b">
        <f t="shared" si="90"/>
        <v>0</v>
      </c>
      <c r="H545" s="5">
        <f t="shared" si="91"/>
        <v>-1.1366990885454404</v>
      </c>
      <c r="I545" s="1"/>
      <c r="M545" s="6"/>
    </row>
    <row r="546" spans="1:13" x14ac:dyDescent="0.2">
      <c r="A546" s="9">
        <f t="shared" si="85"/>
        <v>3.1845752150179147</v>
      </c>
      <c r="B546">
        <f t="shared" si="84"/>
        <v>-13.921904321870894</v>
      </c>
      <c r="C546">
        <f t="shared" si="86"/>
        <v>-0.43229198619806353</v>
      </c>
      <c r="D546">
        <f t="shared" si="87"/>
        <v>18.458815353350236</v>
      </c>
      <c r="E546" t="b">
        <f t="shared" si="88"/>
        <v>0</v>
      </c>
      <c r="F546" t="b">
        <f t="shared" si="89"/>
        <v>0</v>
      </c>
      <c r="G546" t="b">
        <f t="shared" si="90"/>
        <v>0</v>
      </c>
      <c r="H546" s="5">
        <f t="shared" si="91"/>
        <v>-1.3258829343017384</v>
      </c>
      <c r="I546" s="1"/>
      <c r="M546" s="6"/>
    </row>
    <row r="547" spans="1:13" x14ac:dyDescent="0.2">
      <c r="A547" s="9">
        <f t="shared" si="85"/>
        <v>3.1907111980911669</v>
      </c>
      <c r="B547">
        <f t="shared" si="84"/>
        <v>-15.907829590386923</v>
      </c>
      <c r="C547">
        <f t="shared" si="86"/>
        <v>-0.49395737039547105</v>
      </c>
      <c r="D547">
        <f t="shared" si="87"/>
        <v>24.10063004085119</v>
      </c>
      <c r="E547" t="b">
        <f t="shared" si="88"/>
        <v>0</v>
      </c>
      <c r="F547" t="b">
        <f t="shared" si="89"/>
        <v>0</v>
      </c>
      <c r="G547" t="b">
        <f t="shared" si="90"/>
        <v>0</v>
      </c>
      <c r="H547" s="5">
        <f t="shared" si="91"/>
        <v>-1.5150168603399652</v>
      </c>
      <c r="I547" s="1"/>
      <c r="M547" s="6"/>
    </row>
    <row r="548" spans="1:13" x14ac:dyDescent="0.2">
      <c r="A548" s="9">
        <f t="shared" si="85"/>
        <v>3.196847181164419</v>
      </c>
      <c r="B548">
        <f t="shared" si="84"/>
        <v>-17.893155926412209</v>
      </c>
      <c r="C548">
        <f t="shared" si="86"/>
        <v>-0.55560415701383803</v>
      </c>
      <c r="D548">
        <f t="shared" si="87"/>
        <v>30.491615105671382</v>
      </c>
      <c r="E548" t="b">
        <f t="shared" si="88"/>
        <v>0</v>
      </c>
      <c r="F548" t="b">
        <f t="shared" si="89"/>
        <v>0</v>
      </c>
      <c r="G548" t="b">
        <f t="shared" si="90"/>
        <v>0</v>
      </c>
      <c r="H548" s="5">
        <f t="shared" si="91"/>
        <v>-1.7040937457356251</v>
      </c>
      <c r="I548" s="1"/>
      <c r="M548" s="6"/>
    </row>
    <row r="549" spans="1:13" x14ac:dyDescent="0.2">
      <c r="A549" s="9">
        <f t="shared" si="85"/>
        <v>3.2029831642376712</v>
      </c>
      <c r="B549">
        <f t="shared" si="84"/>
        <v>-19.877808582072404</v>
      </c>
      <c r="C549">
        <f t="shared" si="86"/>
        <v>-0.61723002504115909</v>
      </c>
      <c r="D549">
        <f t="shared" si="87"/>
        <v>37.63080807016987</v>
      </c>
      <c r="E549" t="b">
        <f t="shared" si="88"/>
        <v>0</v>
      </c>
      <c r="F549" t="b">
        <f t="shared" si="89"/>
        <v>0</v>
      </c>
      <c r="G549" t="b">
        <f t="shared" si="90"/>
        <v>0</v>
      </c>
      <c r="H549" s="5">
        <f t="shared" si="91"/>
        <v>-1.8931064717118122</v>
      </c>
      <c r="I549" s="1"/>
      <c r="M549" s="6"/>
    </row>
    <row r="550" spans="1:13" x14ac:dyDescent="0.2">
      <c r="A550" s="9">
        <f t="shared" si="85"/>
        <v>3.2091191473109233</v>
      </c>
      <c r="B550">
        <f t="shared" si="84"/>
        <v>-21.861712834857343</v>
      </c>
      <c r="C550">
        <f t="shared" si="86"/>
        <v>-0.67883265425301786</v>
      </c>
      <c r="D550">
        <f t="shared" si="87"/>
        <v>45.517133777147421</v>
      </c>
      <c r="E550" t="b">
        <f t="shared" si="88"/>
        <v>0</v>
      </c>
      <c r="F550" t="b">
        <f t="shared" si="89"/>
        <v>0</v>
      </c>
      <c r="G550" t="b">
        <f t="shared" si="90"/>
        <v>0</v>
      </c>
      <c r="H550" s="5">
        <f t="shared" si="91"/>
        <v>-2.0820479219072334</v>
      </c>
      <c r="I550" s="1"/>
      <c r="M550" s="6"/>
    </row>
    <row r="551" spans="1:13" x14ac:dyDescent="0.2">
      <c r="A551" s="9">
        <f t="shared" si="85"/>
        <v>3.2152551303841754</v>
      </c>
      <c r="B551">
        <f t="shared" si="84"/>
        <v>-23.844793990434351</v>
      </c>
      <c r="C551">
        <f t="shared" si="86"/>
        <v>-0.74040972529994287</v>
      </c>
      <c r="D551">
        <f t="shared" si="87"/>
        <v>54.149404551764391</v>
      </c>
      <c r="E551" t="b">
        <f t="shared" si="88"/>
        <v>0</v>
      </c>
      <c r="F551" t="b">
        <f t="shared" si="89"/>
        <v>0</v>
      </c>
      <c r="G551" t="b">
        <f t="shared" si="90"/>
        <v>0</v>
      </c>
      <c r="H551" s="5">
        <f t="shared" si="91"/>
        <v>-2.2709109826441414</v>
      </c>
      <c r="I551" s="1"/>
      <c r="M551" s="6"/>
    </row>
    <row r="552" spans="1:13" x14ac:dyDescent="0.2">
      <c r="A552" s="9">
        <f t="shared" si="85"/>
        <v>3.2213911134574276</v>
      </c>
      <c r="B552">
        <f t="shared" si="84"/>
        <v>-25.826977385460506</v>
      </c>
      <c r="C552">
        <f t="shared" si="86"/>
        <v>-0.80195891979473188</v>
      </c>
      <c r="D552">
        <f t="shared" si="87"/>
        <v>63.526320380403646</v>
      </c>
      <c r="E552" t="b">
        <f t="shared" si="88"/>
        <v>0</v>
      </c>
      <c r="F552" t="b">
        <f t="shared" si="89"/>
        <v>0</v>
      </c>
      <c r="G552" t="b">
        <f t="shared" si="90"/>
        <v>0</v>
      </c>
      <c r="H552" s="5">
        <f t="shared" si="91"/>
        <v>-2.4596885431961648</v>
      </c>
      <c r="I552" s="1"/>
      <c r="M552" s="6"/>
    </row>
    <row r="553" spans="1:13" x14ac:dyDescent="0.2">
      <c r="A553" s="9">
        <f t="shared" si="85"/>
        <v>3.2275270965306797</v>
      </c>
      <c r="B553">
        <f t="shared" si="84"/>
        <v>-27.808188390393724</v>
      </c>
      <c r="C553">
        <f t="shared" si="86"/>
        <v>-0.86347792039974025</v>
      </c>
      <c r="D553">
        <f t="shared" si="87"/>
        <v>73.646469106451704</v>
      </c>
      <c r="E553" t="b">
        <f t="shared" si="88"/>
        <v>0</v>
      </c>
      <c r="F553" t="b">
        <f t="shared" si="89"/>
        <v>0</v>
      </c>
      <c r="G553" t="b">
        <f t="shared" si="90"/>
        <v>0</v>
      </c>
      <c r="H553" s="5">
        <f t="shared" si="91"/>
        <v>-2.648373496056029</v>
      </c>
      <c r="I553" s="1"/>
      <c r="M553" s="6"/>
    </row>
    <row r="554" spans="1:13" x14ac:dyDescent="0.2">
      <c r="A554" s="9">
        <f t="shared" si="85"/>
        <v>3.2336630796039318</v>
      </c>
      <c r="B554">
        <f t="shared" si="84"/>
        <v>-29.788352412302569</v>
      </c>
      <c r="C554">
        <f t="shared" si="86"/>
        <v>-0.9249644109141274</v>
      </c>
      <c r="D554">
        <f t="shared" si="87"/>
        <v>84.508326642968456</v>
      </c>
      <c r="E554" t="b">
        <f t="shared" si="88"/>
        <v>0</v>
      </c>
      <c r="F554" t="b">
        <f t="shared" si="89"/>
        <v>0</v>
      </c>
      <c r="G554" t="b">
        <f t="shared" si="90"/>
        <v>0</v>
      </c>
      <c r="H554" s="5">
        <f t="shared" si="91"/>
        <v>-2.8369587372031551</v>
      </c>
      <c r="I554" s="1"/>
      <c r="M554" s="6"/>
    </row>
    <row r="555" spans="1:13" x14ac:dyDescent="0.2">
      <c r="A555" s="9">
        <f t="shared" si="85"/>
        <v>3.239799062677184</v>
      </c>
      <c r="B555">
        <f t="shared" si="84"/>
        <v>-31.767394897674702</v>
      </c>
      <c r="C555">
        <f t="shared" si="86"/>
        <v>-0.98641607636106399</v>
      </c>
      <c r="D555">
        <f t="shared" si="87"/>
        <v>96.110257202213504</v>
      </c>
      <c r="E555" t="b">
        <f t="shared" si="88"/>
        <v>0</v>
      </c>
      <c r="F555" t="b">
        <f t="shared" si="89"/>
        <v>0</v>
      </c>
      <c r="G555" t="b">
        <f t="shared" si="90"/>
        <v>0</v>
      </c>
      <c r="H555" s="5">
        <f t="shared" si="91"/>
        <v>-3.0254371663711255</v>
      </c>
      <c r="I555" s="1"/>
      <c r="M555" s="6"/>
    </row>
    <row r="556" spans="1:13" x14ac:dyDescent="0.2">
      <c r="A556" s="9">
        <f t="shared" si="85"/>
        <v>3.2459350457504361</v>
      </c>
      <c r="B556">
        <f t="shared" si="84"/>
        <v>-33.745241335223824</v>
      </c>
      <c r="C556">
        <f t="shared" si="86"/>
        <v>-1.0478306030748903</v>
      </c>
      <c r="D556">
        <f t="shared" si="87"/>
        <v>108.45051354199471</v>
      </c>
      <c r="E556" t="b">
        <f t="shared" si="88"/>
        <v>0</v>
      </c>
      <c r="F556" t="b">
        <f t="shared" si="89"/>
        <v>0</v>
      </c>
      <c r="G556" t="b">
        <f t="shared" si="90"/>
        <v>0</v>
      </c>
      <c r="H556" s="5">
        <f t="shared" si="91"/>
        <v>-3.2138016873150148</v>
      </c>
      <c r="I556" s="1"/>
      <c r="M556" s="6"/>
    </row>
    <row r="557" spans="1:13" x14ac:dyDescent="0.2">
      <c r="A557" s="9">
        <f t="shared" si="85"/>
        <v>3.2520710288236883</v>
      </c>
      <c r="B557">
        <f t="shared" si="84"/>
        <v>-35.721817258695033</v>
      </c>
      <c r="C557">
        <f t="shared" si="86"/>
        <v>-1.1092056787882258</v>
      </c>
      <c r="D557">
        <f t="shared" si="87"/>
        <v>121.52723722880137</v>
      </c>
      <c r="E557" t="b">
        <f t="shared" si="88"/>
        <v>0</v>
      </c>
      <c r="F557" t="b">
        <f t="shared" si="89"/>
        <v>0</v>
      </c>
      <c r="G557" t="b">
        <f t="shared" si="90"/>
        <v>0</v>
      </c>
      <c r="H557" s="5">
        <f t="shared" si="91"/>
        <v>-3.4020452080785581</v>
      </c>
      <c r="I557" s="1"/>
      <c r="M557" s="6"/>
    </row>
    <row r="558" spans="1:13" x14ac:dyDescent="0.2">
      <c r="A558" s="9">
        <f t="shared" si="85"/>
        <v>3.2582070118969404</v>
      </c>
      <c r="B558">
        <f t="shared" si="84"/>
        <v>-37.697048249668491</v>
      </c>
      <c r="C558">
        <f t="shared" si="86"/>
        <v>-1.1705389927190273</v>
      </c>
      <c r="D558">
        <f t="shared" si="87"/>
        <v>135.33845891768314</v>
      </c>
      <c r="E558" t="b">
        <f t="shared" si="88"/>
        <v>0</v>
      </c>
      <c r="F558" t="b">
        <f t="shared" si="89"/>
        <v>0</v>
      </c>
      <c r="G558" t="b">
        <f t="shared" si="90"/>
        <v>0</v>
      </c>
      <c r="H558" s="5">
        <f t="shared" si="91"/>
        <v>-3.5901606412611708</v>
      </c>
      <c r="I558" s="1"/>
      <c r="M558" s="6"/>
    </row>
    <row r="559" spans="1:13" x14ac:dyDescent="0.2">
      <c r="A559" s="9">
        <f t="shared" si="85"/>
        <v>3.2643429949701925</v>
      </c>
      <c r="B559">
        <f t="shared" si="84"/>
        <v>-39.670859940361332</v>
      </c>
      <c r="C559">
        <f t="shared" si="86"/>
        <v>-1.2318282356575896</v>
      </c>
      <c r="D559">
        <f t="shared" si="87"/>
        <v>149.88209864883186</v>
      </c>
      <c r="E559" t="b">
        <f t="shared" si="88"/>
        <v>0</v>
      </c>
      <c r="F559" t="b">
        <f t="shared" si="89"/>
        <v>0</v>
      </c>
      <c r="G559" t="b">
        <f t="shared" si="90"/>
        <v>0</v>
      </c>
      <c r="H559" s="5">
        <f t="shared" si="91"/>
        <v>-3.7781409042847862</v>
      </c>
      <c r="I559" s="1"/>
      <c r="M559" s="6"/>
    </row>
    <row r="560" spans="1:13" x14ac:dyDescent="0.2">
      <c r="A560" s="9">
        <f t="shared" si="85"/>
        <v>3.2704789780434447</v>
      </c>
      <c r="B560">
        <f t="shared" si="84"/>
        <v>-41.643178016427555</v>
      </c>
      <c r="C560">
        <f t="shared" si="86"/>
        <v>-1.2930711000534878</v>
      </c>
      <c r="D560">
        <f t="shared" si="87"/>
        <v>165.15596616082195</v>
      </c>
      <c r="E560" t="b">
        <f t="shared" si="88"/>
        <v>0</v>
      </c>
      <c r="F560" t="b">
        <f t="shared" si="89"/>
        <v>0</v>
      </c>
      <c r="G560" t="b">
        <f t="shared" si="90"/>
        <v>0</v>
      </c>
      <c r="H560" s="5">
        <f t="shared" si="91"/>
        <v>-3.9659789196605169</v>
      </c>
      <c r="I560" s="1"/>
      <c r="M560" s="6"/>
    </row>
    <row r="561" spans="1:13" x14ac:dyDescent="0.2">
      <c r="A561" s="9">
        <f t="shared" si="85"/>
        <v>3.2766149611166968</v>
      </c>
      <c r="B561">
        <f t="shared" si="84"/>
        <v>-43.613928219755998</v>
      </c>
      <c r="C561">
        <f t="shared" si="86"/>
        <v>-1.3542652801024571</v>
      </c>
      <c r="D561">
        <f t="shared" si="87"/>
        <v>181.15776122046205</v>
      </c>
      <c r="E561" t="b">
        <f t="shared" si="88"/>
        <v>0</v>
      </c>
      <c r="F561" t="b">
        <f t="shared" si="89"/>
        <v>0</v>
      </c>
      <c r="G561" t="b">
        <f t="shared" si="90"/>
        <v>0</v>
      </c>
      <c r="H561" s="5">
        <f t="shared" si="91"/>
        <v>-4.1536676152551237</v>
      </c>
      <c r="I561" s="1"/>
      <c r="M561" s="6"/>
    </row>
    <row r="562" spans="1:13" x14ac:dyDescent="0.2">
      <c r="A562" s="9">
        <f t="shared" si="85"/>
        <v>3.2827509441899489</v>
      </c>
      <c r="B562">
        <f t="shared" si="84"/>
        <v>-45.583036351266216</v>
      </c>
      <c r="C562">
        <f t="shared" si="86"/>
        <v>-1.4154084718332069</v>
      </c>
      <c r="D562">
        <f t="shared" si="87"/>
        <v>197.8850739692088</v>
      </c>
      <c r="E562" t="b">
        <f t="shared" si="88"/>
        <v>0</v>
      </c>
      <c r="F562" t="b">
        <f t="shared" si="89"/>
        <v>0</v>
      </c>
      <c r="G562" t="b">
        <f t="shared" si="90"/>
        <v>0</v>
      </c>
      <c r="H562" s="5">
        <f t="shared" si="91"/>
        <v>-4.3411999245572837</v>
      </c>
      <c r="I562" s="1"/>
      <c r="M562" s="6"/>
    </row>
    <row r="563" spans="1:13" x14ac:dyDescent="0.2">
      <c r="A563" s="9">
        <f t="shared" si="85"/>
        <v>3.2888869272632011</v>
      </c>
      <c r="B563">
        <f t="shared" si="84"/>
        <v>-47.550428273701989</v>
      </c>
      <c r="C563">
        <f t="shared" si="86"/>
        <v>-1.4764983731941654</v>
      </c>
      <c r="D563">
        <f t="shared" si="87"/>
        <v>215.33538528608929</v>
      </c>
      <c r="E563" t="b">
        <f t="shared" si="88"/>
        <v>0</v>
      </c>
      <c r="F563" t="b">
        <f t="shared" si="89"/>
        <v>0</v>
      </c>
      <c r="G563" t="b">
        <f t="shared" si="90"/>
        <v>0</v>
      </c>
      <c r="H563" s="5">
        <f t="shared" si="91"/>
        <v>-4.5285687869436426</v>
      </c>
      <c r="I563" s="1"/>
      <c r="M563" s="6"/>
    </row>
    <row r="564" spans="1:13" x14ac:dyDescent="0.2">
      <c r="A564" s="9">
        <f t="shared" si="85"/>
        <v>3.2950229103364532</v>
      </c>
      <c r="B564">
        <f t="shared" si="84"/>
        <v>-49.516029914422724</v>
      </c>
      <c r="C564">
        <f t="shared" si="86"/>
        <v>-1.5375326841401515</v>
      </c>
      <c r="D564">
        <f t="shared" si="87"/>
        <v>233.50606716707938</v>
      </c>
      <c r="E564" t="b">
        <f t="shared" si="88"/>
        <v>0</v>
      </c>
      <c r="F564" t="b">
        <f t="shared" si="89"/>
        <v>0</v>
      </c>
      <c r="G564" t="b">
        <f t="shared" si="90"/>
        <v>0</v>
      </c>
      <c r="H564" s="5">
        <f t="shared" si="91"/>
        <v>-4.7157671479446535</v>
      </c>
      <c r="I564" s="1"/>
      <c r="M564" s="6"/>
    </row>
    <row r="565" spans="1:13" x14ac:dyDescent="0.2">
      <c r="A565" s="9">
        <f t="shared" si="85"/>
        <v>3.3011588934097054</v>
      </c>
      <c r="B565">
        <f t="shared" si="84"/>
        <v>-51.479767268192177</v>
      </c>
      <c r="C565">
        <f t="shared" si="86"/>
        <v>-1.5985091067189734</v>
      </c>
      <c r="D565">
        <f t="shared" si="87"/>
        <v>252.39438312087842</v>
      </c>
      <c r="E565" t="b">
        <f t="shared" si="88"/>
        <v>0</v>
      </c>
      <c r="F565" t="b">
        <f t="shared" si="89"/>
        <v>0</v>
      </c>
      <c r="G565" t="b">
        <f t="shared" si="90"/>
        <v>0</v>
      </c>
      <c r="H565" s="5">
        <f t="shared" si="91"/>
        <v>-4.9027879595101709</v>
      </c>
      <c r="I565" s="1"/>
      <c r="M565" s="6"/>
    </row>
    <row r="566" spans="1:13" x14ac:dyDescent="0.2">
      <c r="A566" s="9">
        <f t="shared" si="85"/>
        <v>3.3072948764829575</v>
      </c>
      <c r="B566">
        <f t="shared" si="84"/>
        <v>-53.441566399964884</v>
      </c>
      <c r="C566">
        <f t="shared" si="86"/>
        <v>-1.6594253451579468</v>
      </c>
      <c r="D566">
        <f t="shared" si="87"/>
        <v>271.99748858102367</v>
      </c>
      <c r="E566" t="b">
        <f t="shared" si="88"/>
        <v>0</v>
      </c>
      <c r="F566" t="b">
        <f t="shared" si="89"/>
        <v>0</v>
      </c>
      <c r="G566" t="b">
        <f t="shared" si="90"/>
        <v>0</v>
      </c>
      <c r="H566" s="5">
        <f t="shared" si="91"/>
        <v>-5.0896241802748206</v>
      </c>
      <c r="I566" s="1"/>
      <c r="M566" s="6"/>
    </row>
    <row r="567" spans="1:13" x14ac:dyDescent="0.2">
      <c r="A567" s="9">
        <f t="shared" si="85"/>
        <v>3.3134308595562096</v>
      </c>
      <c r="B567">
        <f t="shared" si="84"/>
        <v>-55.401353447669713</v>
      </c>
      <c r="C567">
        <f t="shared" si="86"/>
        <v>-1.7202791059503288</v>
      </c>
      <c r="D567">
        <f t="shared" si="87"/>
        <v>292.3124313342791</v>
      </c>
      <c r="E567" t="b">
        <f t="shared" si="88"/>
        <v>0</v>
      </c>
      <c r="F567" t="b">
        <f t="shared" si="89"/>
        <v>0</v>
      </c>
      <c r="G567" t="b">
        <f t="shared" si="90"/>
        <v>0</v>
      </c>
      <c r="H567" s="5">
        <f t="shared" si="91"/>
        <v>-5.2762687758230991</v>
      </c>
      <c r="I567" s="1"/>
      <c r="M567" s="6"/>
    </row>
    <row r="568" spans="1:13" x14ac:dyDescent="0.2">
      <c r="A568" s="9">
        <f t="shared" si="85"/>
        <v>3.3195668426294618</v>
      </c>
      <c r="B568">
        <f t="shared" si="84"/>
        <v>-57.359054624990897</v>
      </c>
      <c r="C568">
        <f t="shared" si="86"/>
        <v>-1.7810680979416722</v>
      </c>
      <c r="D568">
        <f t="shared" si="87"/>
        <v>313.33615196523738</v>
      </c>
      <c r="E568" t="b">
        <f t="shared" si="88"/>
        <v>0</v>
      </c>
      <c r="F568" t="b">
        <f t="shared" si="89"/>
        <v>0</v>
      </c>
      <c r="G568" t="b">
        <f t="shared" si="90"/>
        <v>0</v>
      </c>
      <c r="H568" s="5">
        <f t="shared" si="91"/>
        <v>-5.4627147189542287</v>
      </c>
      <c r="I568" s="1"/>
      <c r="M568" s="6"/>
    </row>
    <row r="569" spans="1:13" x14ac:dyDescent="0.2">
      <c r="A569" s="9">
        <f t="shared" si="85"/>
        <v>3.3257028257027139</v>
      </c>
      <c r="B569">
        <f t="shared" si="84"/>
        <v>-59.314596224145987</v>
      </c>
      <c r="C569">
        <f t="shared" si="86"/>
        <v>-1.8417900324160852</v>
      </c>
      <c r="D569">
        <f t="shared" si="87"/>
        <v>335.06548431706472</v>
      </c>
      <c r="E569" t="b">
        <f t="shared" si="88"/>
        <v>0</v>
      </c>
      <c r="F569" t="b">
        <f t="shared" si="89"/>
        <v>0</v>
      </c>
      <c r="G569" t="b">
        <f t="shared" si="90"/>
        <v>0</v>
      </c>
      <c r="H569" s="5">
        <f t="shared" si="91"/>
        <v>-5.6489549899467262</v>
      </c>
      <c r="I569" s="1"/>
      <c r="M569" s="6"/>
    </row>
    <row r="570" spans="1:13" x14ac:dyDescent="0.2">
      <c r="A570" s="9">
        <f t="shared" si="85"/>
        <v>3.3318388087759661</v>
      </c>
      <c r="B570">
        <f t="shared" si="84"/>
        <v>-61.267904618661056</v>
      </c>
      <c r="C570">
        <f t="shared" si="86"/>
        <v>-1.9024426231824032</v>
      </c>
      <c r="D570">
        <f t="shared" si="87"/>
        <v>357.49715596832237</v>
      </c>
      <c r="E570" t="b">
        <f t="shared" si="88"/>
        <v>0</v>
      </c>
      <c r="F570" t="b">
        <f t="shared" si="89"/>
        <v>0</v>
      </c>
      <c r="G570" t="b">
        <f t="shared" si="90"/>
        <v>0</v>
      </c>
      <c r="H570" s="5">
        <f t="shared" si="91"/>
        <v>-5.8349825768227017</v>
      </c>
      <c r="I570" s="1"/>
      <c r="M570" s="6"/>
    </row>
    <row r="571" spans="1:13" x14ac:dyDescent="0.2">
      <c r="A571" s="9">
        <f t="shared" si="85"/>
        <v>3.3379747918492182</v>
      </c>
      <c r="B571">
        <f t="shared" si="84"/>
        <v>-63.218906266142689</v>
      </c>
      <c r="C571">
        <f t="shared" si="86"/>
        <v>-1.9630235866602639</v>
      </c>
      <c r="D571">
        <f t="shared" si="87"/>
        <v>380.62778872579059</v>
      </c>
      <c r="E571" t="b">
        <f t="shared" si="88"/>
        <v>0</v>
      </c>
      <c r="F571" t="b">
        <f t="shared" si="89"/>
        <v>0</v>
      </c>
      <c r="G571" t="b">
        <f t="shared" si="90"/>
        <v>0</v>
      </c>
      <c r="H571" s="5">
        <f t="shared" si="91"/>
        <v>-6.0207904756118564</v>
      </c>
      <c r="I571" s="1"/>
      <c r="M571" s="6"/>
    </row>
    <row r="572" spans="1:13" x14ac:dyDescent="0.2">
      <c r="A572" s="9">
        <f t="shared" si="85"/>
        <v>3.3441107749224703</v>
      </c>
      <c r="B572">
        <f t="shared" si="84"/>
        <v>-65.16752771104693</v>
      </c>
      <c r="C572">
        <f t="shared" si="86"/>
        <v>-2.0235306419660848</v>
      </c>
      <c r="D572">
        <f t="shared" si="87"/>
        <v>404.45389913322236</v>
      </c>
      <c r="E572" t="b">
        <f t="shared" si="88"/>
        <v>0</v>
      </c>
      <c r="F572" t="b">
        <f t="shared" si="89"/>
        <v>0</v>
      </c>
      <c r="G572" t="b">
        <f t="shared" si="90"/>
        <v>0</v>
      </c>
      <c r="H572" s="5">
        <f t="shared" si="91"/>
        <v>-6.2063716906151871</v>
      </c>
      <c r="I572" s="1"/>
      <c r="M572" s="6"/>
    </row>
    <row r="573" spans="1:13" x14ac:dyDescent="0.2">
      <c r="A573" s="9">
        <f t="shared" si="85"/>
        <v>3.3502467579957225</v>
      </c>
      <c r="B573">
        <f t="shared" si="84"/>
        <v>-67.113695587444809</v>
      </c>
      <c r="C573">
        <f t="shared" si="86"/>
        <v>-2.0839615109989391</v>
      </c>
      <c r="D573">
        <f t="shared" si="87"/>
        <v>428.97189899594889</v>
      </c>
      <c r="E573" t="b">
        <f t="shared" si="88"/>
        <v>0</v>
      </c>
      <c r="F573" t="b">
        <f t="shared" si="89"/>
        <v>0</v>
      </c>
      <c r="G573" t="b">
        <f t="shared" si="90"/>
        <v>0</v>
      </c>
      <c r="H573" s="5">
        <f t="shared" si="91"/>
        <v>-6.3917192346683729</v>
      </c>
      <c r="I573" s="1"/>
      <c r="M573" s="6"/>
    </row>
    <row r="574" spans="1:13" x14ac:dyDescent="0.2">
      <c r="A574" s="9">
        <f t="shared" si="85"/>
        <v>3.3563827410689746</v>
      </c>
      <c r="B574">
        <f t="shared" si="84"/>
        <v>-69.057336621784629</v>
      </c>
      <c r="C574">
        <f t="shared" si="86"/>
        <v>-2.1443139185263247</v>
      </c>
      <c r="D574">
        <f t="shared" si="87"/>
        <v>454.17809592125911</v>
      </c>
      <c r="E574" t="b">
        <f t="shared" si="88"/>
        <v>0</v>
      </c>
      <c r="F574" t="b">
        <f t="shared" si="89"/>
        <v>0</v>
      </c>
      <c r="G574" t="b">
        <f t="shared" si="90"/>
        <v>0</v>
      </c>
      <c r="H574" s="5">
        <f t="shared" si="91"/>
        <v>-6.5768261294048429</v>
      </c>
      <c r="I574" s="1"/>
      <c r="M574" s="6"/>
    </row>
    <row r="575" spans="1:13" x14ac:dyDescent="0.2">
      <c r="A575" s="9">
        <f t="shared" si="85"/>
        <v>3.3625187241422267</v>
      </c>
      <c r="B575">
        <f t="shared" si="84"/>
        <v>-70.998377635650769</v>
      </c>
      <c r="C575">
        <f t="shared" si="86"/>
        <v>-2.2045855922698299</v>
      </c>
      <c r="D575">
        <f t="shared" si="87"/>
        <v>480.06869387447199</v>
      </c>
      <c r="E575" t="b">
        <f t="shared" si="88"/>
        <v>0</v>
      </c>
      <c r="F575" t="b">
        <f t="shared" si="89"/>
        <v>0</v>
      </c>
      <c r="G575" t="b">
        <f t="shared" si="90"/>
        <v>0</v>
      </c>
      <c r="H575" s="5">
        <f t="shared" si="91"/>
        <v>-6.7616854055185156</v>
      </c>
      <c r="I575" s="1"/>
      <c r="M575" s="6"/>
    </row>
    <row r="576" spans="1:13" x14ac:dyDescent="0.2">
      <c r="A576" s="9">
        <f t="shared" si="85"/>
        <v>3.3686547072154789</v>
      </c>
      <c r="B576">
        <f t="shared" si="84"/>
        <v>-72.9367455485188</v>
      </c>
      <c r="C576">
        <f t="shared" si="86"/>
        <v>-2.2647742629906831</v>
      </c>
      <c r="D576">
        <f t="shared" si="87"/>
        <v>506.63979375061581</v>
      </c>
      <c r="E576" t="b">
        <f t="shared" si="88"/>
        <v>0</v>
      </c>
      <c r="F576" t="b">
        <f t="shared" si="89"/>
        <v>0</v>
      </c>
      <c r="G576" t="b">
        <f t="shared" si="90"/>
        <v>0</v>
      </c>
      <c r="H576" s="5">
        <f t="shared" si="91"/>
        <v>-6.9462901030261923</v>
      </c>
      <c r="I576" s="1"/>
      <c r="M576" s="6"/>
    </row>
    <row r="577" spans="1:13" x14ac:dyDescent="0.2">
      <c r="A577" s="9">
        <f t="shared" si="85"/>
        <v>3.374790690288731</v>
      </c>
      <c r="B577">
        <f t="shared" si="84"/>
        <v>-74.872367380506972</v>
      </c>
      <c r="C577">
        <f t="shared" si="86"/>
        <v>-2.3248776645751912</v>
      </c>
      <c r="D577">
        <f t="shared" si="87"/>
        <v>533.88739396163066</v>
      </c>
      <c r="E577" t="b">
        <f t="shared" si="88"/>
        <v>0</v>
      </c>
      <c r="F577" t="b">
        <f t="shared" si="89"/>
        <v>0</v>
      </c>
      <c r="G577" t="b">
        <f t="shared" si="90"/>
        <v>0</v>
      </c>
      <c r="H577" s="5">
        <f t="shared" si="91"/>
        <v>-7.130633271529601</v>
      </c>
      <c r="I577" s="1"/>
      <c r="M577" s="6"/>
    </row>
    <row r="578" spans="1:13" x14ac:dyDescent="0.2">
      <c r="A578" s="9">
        <f t="shared" si="85"/>
        <v>3.3809266733619832</v>
      </c>
      <c r="B578">
        <f t="shared" si="84"/>
        <v>-76.805170255123983</v>
      </c>
      <c r="C578">
        <f t="shared" si="86"/>
        <v>-2.3848935341200574</v>
      </c>
      <c r="D578">
        <f t="shared" si="87"/>
        <v>561.80739103900476</v>
      </c>
      <c r="E578" t="b">
        <f t="shared" si="88"/>
        <v>0</v>
      </c>
      <c r="F578" t="b">
        <f t="shared" si="89"/>
        <v>0</v>
      </c>
      <c r="G578" t="b">
        <f t="shared" si="90"/>
        <v>0</v>
      </c>
      <c r="H578" s="5">
        <f t="shared" si="91"/>
        <v>-7.314707970477083</v>
      </c>
      <c r="I578" s="1"/>
      <c r="M578" s="6"/>
    </row>
    <row r="579" spans="1:13" x14ac:dyDescent="0.2">
      <c r="A579" s="9">
        <f t="shared" si="85"/>
        <v>3.3870626564352353</v>
      </c>
      <c r="B579">
        <f t="shared" si="84"/>
        <v>-78.735081402012739</v>
      </c>
      <c r="C579">
        <f t="shared" si="86"/>
        <v>-2.4448196120175827</v>
      </c>
      <c r="D579">
        <f t="shared" si="87"/>
        <v>590.39558025175415</v>
      </c>
      <c r="E579" t="b">
        <f t="shared" si="88"/>
        <v>0</v>
      </c>
      <c r="F579" t="b">
        <f t="shared" si="89"/>
        <v>0</v>
      </c>
      <c r="G579" t="b">
        <f t="shared" si="90"/>
        <v>0</v>
      </c>
      <c r="H579" s="5">
        <f t="shared" si="91"/>
        <v>-7.4985072694249046</v>
      </c>
      <c r="I579" s="1"/>
      <c r="M579" s="6"/>
    </row>
    <row r="580" spans="1:13" x14ac:dyDescent="0.2">
      <c r="A580" s="9">
        <f t="shared" si="85"/>
        <v>3.3931986395084874</v>
      </c>
      <c r="B580">
        <f t="shared" si="84"/>
        <v>-80.662028159690209</v>
      </c>
      <c r="C580">
        <f t="shared" si="86"/>
        <v>-2.5046536420407368</v>
      </c>
      <c r="D580">
        <f t="shared" si="87"/>
        <v>619.64765623965116</v>
      </c>
      <c r="E580" t="b">
        <f t="shared" si="88"/>
        <v>0</v>
      </c>
      <c r="F580" t="b">
        <f t="shared" si="89"/>
        <v>0</v>
      </c>
      <c r="G580" t="b">
        <f t="shared" si="90"/>
        <v>0</v>
      </c>
      <c r="H580" s="5">
        <f t="shared" si="91"/>
        <v>-7.6820242482981849</v>
      </c>
      <c r="I580" s="1"/>
      <c r="M580" s="6"/>
    </row>
    <row r="581" spans="1:13" x14ac:dyDescent="0.2">
      <c r="A581" s="9">
        <f t="shared" si="85"/>
        <v>3.3993346225817396</v>
      </c>
      <c r="B581">
        <f t="shared" si="84"/>
        <v>-82.58593797828307</v>
      </c>
      <c r="C581">
        <f t="shared" si="86"/>
        <v>-2.5643933714281104</v>
      </c>
      <c r="D581">
        <f t="shared" si="87"/>
        <v>649.55921366160919</v>
      </c>
      <c r="E581" t="b">
        <f t="shared" si="88"/>
        <v>0</v>
      </c>
      <c r="F581" t="b">
        <f t="shared" si="89"/>
        <v>0</v>
      </c>
      <c r="G581" t="b">
        <f t="shared" si="90"/>
        <v>0</v>
      </c>
      <c r="H581" s="5">
        <f t="shared" si="91"/>
        <v>-7.8652519976514448</v>
      </c>
      <c r="I581" s="1"/>
      <c r="M581" s="6"/>
    </row>
    <row r="582" spans="1:13" x14ac:dyDescent="0.2">
      <c r="A582" s="9">
        <f t="shared" si="85"/>
        <v>3.4054706056549917</v>
      </c>
      <c r="B582">
        <f t="shared" si="84"/>
        <v>-84.506738422259332</v>
      </c>
      <c r="C582">
        <f t="shared" si="86"/>
        <v>-2.624036550968726</v>
      </c>
      <c r="D582">
        <f t="shared" si="87"/>
        <v>680.1257478591242</v>
      </c>
      <c r="E582" t="b">
        <f t="shared" si="88"/>
        <v>0</v>
      </c>
      <c r="F582" t="b">
        <f t="shared" si="89"/>
        <v>0</v>
      </c>
      <c r="G582" t="b">
        <f t="shared" si="90"/>
        <v>0</v>
      </c>
      <c r="H582" s="5">
        <f t="shared" si="91"/>
        <v>-8.0481836189287481</v>
      </c>
      <c r="I582" s="1"/>
      <c r="M582" s="6"/>
    </row>
    <row r="583" spans="1:13" x14ac:dyDescent="0.2">
      <c r="A583" s="9">
        <f t="shared" si="85"/>
        <v>3.4116065887282438</v>
      </c>
      <c r="B583">
        <f t="shared" si="84"/>
        <v>-86.424357173155443</v>
      </c>
      <c r="C583">
        <f t="shared" si="86"/>
        <v>-2.6835809350867263</v>
      </c>
      <c r="D583">
        <f t="shared" si="87"/>
        <v>711.34265553467151</v>
      </c>
      <c r="E583" t="b">
        <f t="shared" si="88"/>
        <v>0</v>
      </c>
      <c r="F583" t="b">
        <f t="shared" si="89"/>
        <v>0</v>
      </c>
      <c r="G583" t="b">
        <f t="shared" si="90"/>
        <v>0</v>
      </c>
      <c r="H583" s="5">
        <f t="shared" si="91"/>
        <v>-8.2308122247234259</v>
      </c>
      <c r="I583" s="1"/>
      <c r="M583" s="6"/>
    </row>
    <row r="584" spans="1:13" x14ac:dyDescent="0.2">
      <c r="A584" s="9">
        <f t="shared" si="85"/>
        <v>3.417742571801496</v>
      </c>
      <c r="B584">
        <f t="shared" si="84"/>
        <v>-88.338722032299188</v>
      </c>
      <c r="C584">
        <f t="shared" si="86"/>
        <v>-2.7430242819259183</v>
      </c>
      <c r="D584">
        <f t="shared" si="87"/>
        <v>743.20523544496075</v>
      </c>
      <c r="E584" t="b">
        <f t="shared" si="88"/>
        <v>0</v>
      </c>
      <c r="F584" t="b">
        <f t="shared" si="89"/>
        <v>0</v>
      </c>
      <c r="G584" t="b">
        <f t="shared" si="90"/>
        <v>0</v>
      </c>
      <c r="H584" s="5">
        <f t="shared" si="91"/>
        <v>-8.4131309390373961</v>
      </c>
      <c r="I584" s="1"/>
      <c r="M584" s="6"/>
    </row>
    <row r="585" spans="1:13" x14ac:dyDescent="0.2">
      <c r="A585" s="9">
        <f t="shared" si="85"/>
        <v>3.4238785548747481</v>
      </c>
      <c r="B585">
        <f t="shared" si="84"/>
        <v>-90.249760923527873</v>
      </c>
      <c r="C585">
        <f t="shared" si="86"/>
        <v>-2.80236435343418</v>
      </c>
      <c r="D585">
        <f t="shared" si="87"/>
        <v>775.70868910893864</v>
      </c>
      <c r="E585" t="b">
        <f t="shared" si="88"/>
        <v>0</v>
      </c>
      <c r="F585" t="b">
        <f t="shared" si="89"/>
        <v>0</v>
      </c>
      <c r="G585" t="b">
        <f t="shared" si="90"/>
        <v>0</v>
      </c>
      <c r="H585" s="5">
        <f t="shared" si="91"/>
        <v>-8.5951328975400472</v>
      </c>
      <c r="I585" s="1"/>
      <c r="M585" s="6"/>
    </row>
    <row r="586" spans="1:13" x14ac:dyDescent="0.2">
      <c r="A586" s="9">
        <f t="shared" si="85"/>
        <v>3.4300145379480003</v>
      </c>
      <c r="B586">
        <f t="shared" si="84"/>
        <v>-92.157401895902055</v>
      </c>
      <c r="C586">
        <f t="shared" si="86"/>
        <v>-2.861598915447721</v>
      </c>
      <c r="D586">
        <f t="shared" si="87"/>
        <v>808.84812153043617</v>
      </c>
      <c r="E586" t="b">
        <f t="shared" si="88"/>
        <v>0</v>
      </c>
      <c r="F586" t="b">
        <f t="shared" si="89"/>
        <v>0</v>
      </c>
      <c r="G586" t="b">
        <f t="shared" si="90"/>
        <v>0</v>
      </c>
      <c r="H586" s="5">
        <f t="shared" si="91"/>
        <v>-8.7768112478266715</v>
      </c>
      <c r="I586" s="1"/>
      <c r="M586" s="6"/>
    </row>
    <row r="587" spans="1:13" x14ac:dyDescent="0.2">
      <c r="A587" s="9">
        <f t="shared" si="85"/>
        <v>3.4361505210212524</v>
      </c>
      <c r="B587">
        <f t="shared" si="84"/>
        <v>-94.061573126414615</v>
      </c>
      <c r="C587">
        <f t="shared" si="86"/>
        <v>-2.9207257377752041</v>
      </c>
      <c r="D587">
        <f t="shared" si="87"/>
        <v>842.61854193535351</v>
      </c>
      <c r="E587" t="b">
        <f t="shared" si="88"/>
        <v>0</v>
      </c>
      <c r="F587" t="b">
        <f t="shared" si="89"/>
        <v>0</v>
      </c>
      <c r="G587" t="b">
        <f t="shared" si="90"/>
        <v>0</v>
      </c>
      <c r="H587" s="5">
        <f t="shared" si="91"/>
        <v>-8.9581591496764705</v>
      </c>
      <c r="I587" s="1"/>
      <c r="M587" s="6"/>
    </row>
    <row r="588" spans="1:13" x14ac:dyDescent="0.2">
      <c r="A588" s="9">
        <f t="shared" si="85"/>
        <v>3.4422865040945045</v>
      </c>
      <c r="B588">
        <f t="shared" si="84"/>
        <v>-95.962202922694672</v>
      </c>
      <c r="C588">
        <f t="shared" si="86"/>
        <v>-2.9797425942817077</v>
      </c>
      <c r="D588">
        <f t="shared" si="87"/>
        <v>877.0148645232639</v>
      </c>
      <c r="E588" t="b">
        <f t="shared" si="88"/>
        <v>0</v>
      </c>
      <c r="F588" t="b">
        <f t="shared" si="89"/>
        <v>0</v>
      </c>
      <c r="G588" t="b">
        <f t="shared" si="90"/>
        <v>0</v>
      </c>
      <c r="H588" s="5">
        <f t="shared" si="91"/>
        <v>-9.1391697753100818</v>
      </c>
      <c r="I588" s="1"/>
      <c r="M588" s="6"/>
    </row>
    <row r="589" spans="1:13" x14ac:dyDescent="0.2">
      <c r="A589" s="9">
        <f t="shared" si="85"/>
        <v>3.4484224871677567</v>
      </c>
      <c r="B589">
        <f t="shared" si="84"/>
        <v>-97.859219725707064</v>
      </c>
      <c r="C589">
        <f t="shared" si="86"/>
        <v>-3.0386472629725438</v>
      </c>
      <c r="D589">
        <f t="shared" si="87"/>
        <v>912.03190923333477</v>
      </c>
      <c r="E589" t="b">
        <f t="shared" si="88"/>
        <v>0</v>
      </c>
      <c r="F589" t="b">
        <f t="shared" si="89"/>
        <v>0</v>
      </c>
      <c r="G589" t="b">
        <f t="shared" si="90"/>
        <v>0</v>
      </c>
      <c r="H589" s="5">
        <f t="shared" si="91"/>
        <v>-9.3198363096466537</v>
      </c>
      <c r="I589" s="1"/>
      <c r="M589" s="6"/>
    </row>
    <row r="590" spans="1:13" x14ac:dyDescent="0.2">
      <c r="A590" s="9">
        <f t="shared" si="85"/>
        <v>3.4545584702410088</v>
      </c>
      <c r="B590">
        <f t="shared" si="84"/>
        <v>-99.752552112446338</v>
      </c>
      <c r="C590">
        <f t="shared" si="86"/>
        <v>-3.0974375260769134</v>
      </c>
      <c r="D590">
        <f t="shared" si="87"/>
        <v>947.66440252443795</v>
      </c>
      <c r="E590" t="b">
        <f t="shared" si="88"/>
        <v>0</v>
      </c>
      <c r="F590" t="b">
        <f t="shared" si="89"/>
        <v>0</v>
      </c>
      <c r="G590" t="b">
        <f t="shared" si="90"/>
        <v>0</v>
      </c>
      <c r="H590" s="5">
        <f t="shared" si="91"/>
        <v>-9.5001519505604293</v>
      </c>
      <c r="I590" s="1"/>
      <c r="M590" s="6"/>
    </row>
    <row r="591" spans="1:13" x14ac:dyDescent="0.2">
      <c r="A591" s="9">
        <f t="shared" si="85"/>
        <v>3.460694453314261</v>
      </c>
      <c r="B591">
        <f t="shared" si="84"/>
        <v>-101.64212879862602</v>
      </c>
      <c r="C591">
        <f t="shared" si="86"/>
        <v>-3.1561111701314064</v>
      </c>
      <c r="D591">
        <f t="shared" si="87"/>
        <v>983.90697816934312</v>
      </c>
      <c r="E591" t="b">
        <f t="shared" si="88"/>
        <v>0</v>
      </c>
      <c r="F591" t="b">
        <f t="shared" si="89"/>
        <v>0</v>
      </c>
      <c r="G591" t="b">
        <f t="shared" si="90"/>
        <v>0</v>
      </c>
      <c r="H591" s="5">
        <f t="shared" si="91"/>
        <v>-9.6801099091368439</v>
      </c>
      <c r="I591" s="1"/>
      <c r="M591" s="6"/>
    </row>
    <row r="592" spans="1:13" x14ac:dyDescent="0.2">
      <c r="A592" s="9">
        <f t="shared" si="85"/>
        <v>3.4668304363875131</v>
      </c>
      <c r="B592">
        <f t="shared" si="84"/>
        <v>-103.52787864136235</v>
      </c>
      <c r="C592">
        <f t="shared" si="86"/>
        <v>-3.2146659860633431</v>
      </c>
      <c r="D592">
        <f t="shared" si="87"/>
        <v>1020.7541780628671</v>
      </c>
      <c r="E592" t="b">
        <f t="shared" si="88"/>
        <v>0</v>
      </c>
      <c r="F592" t="b">
        <f t="shared" si="89"/>
        <v>0</v>
      </c>
      <c r="G592" t="b">
        <f t="shared" si="90"/>
        <v>0</v>
      </c>
      <c r="H592" s="5">
        <f t="shared" si="91"/>
        <v>-9.8597034099281409</v>
      </c>
      <c r="I592" s="1"/>
      <c r="M592" s="6"/>
    </row>
    <row r="593" spans="1:13" x14ac:dyDescent="0.2">
      <c r="A593" s="9">
        <f t="shared" si="85"/>
        <v>3.4729664194607652</v>
      </c>
      <c r="B593">
        <f t="shared" si="84"/>
        <v>-105.40973064185292</v>
      </c>
      <c r="C593">
        <f t="shared" si="86"/>
        <v>-3.273099769273939</v>
      </c>
      <c r="D593">
        <f t="shared" si="87"/>
        <v>1058.200453043861</v>
      </c>
      <c r="E593" t="b">
        <f t="shared" si="88"/>
        <v>0</v>
      </c>
      <c r="F593" t="b">
        <f t="shared" si="89"/>
        <v>0</v>
      </c>
      <c r="G593" t="b">
        <f t="shared" si="90"/>
        <v>0</v>
      </c>
      <c r="H593" s="5">
        <f t="shared" si="91"/>
        <v>-10.03892569120846</v>
      </c>
      <c r="I593" s="1"/>
      <c r="M593" s="6"/>
    </row>
    <row r="594" spans="1:13" x14ac:dyDescent="0.2">
      <c r="A594" s="9">
        <f t="shared" si="85"/>
        <v>3.4791024025340174</v>
      </c>
      <c r="B594">
        <f t="shared" si="84"/>
        <v>-107.28761394804971</v>
      </c>
      <c r="C594">
        <f t="shared" si="86"/>
        <v>-3.3314103197213152</v>
      </c>
      <c r="D594">
        <f t="shared" si="87"/>
        <v>1096.2401637309083</v>
      </c>
      <c r="E594" t="b">
        <f t="shared" si="88"/>
        <v>0</v>
      </c>
      <c r="F594" t="b">
        <f t="shared" si="89"/>
        <v>0</v>
      </c>
      <c r="G594" t="b">
        <f t="shared" si="90"/>
        <v>0</v>
      </c>
      <c r="H594" s="5">
        <f t="shared" si="91"/>
        <v>-10.217770005228417</v>
      </c>
      <c r="I594" s="1"/>
      <c r="M594" s="6"/>
    </row>
    <row r="595" spans="1:13" x14ac:dyDescent="0.2">
      <c r="A595" s="9">
        <f t="shared" si="85"/>
        <v>3.4852383856072695</v>
      </c>
      <c r="B595">
        <f t="shared" si="84"/>
        <v>-109.16145785732671</v>
      </c>
      <c r="C595">
        <f t="shared" si="86"/>
        <v>-3.3895954420033254</v>
      </c>
      <c r="D595">
        <f t="shared" si="87"/>
        <v>1134.8675813716122</v>
      </c>
      <c r="E595" t="b">
        <f t="shared" si="88"/>
        <v>0</v>
      </c>
      <c r="F595" t="b">
        <f t="shared" si="89"/>
        <v>0</v>
      </c>
      <c r="G595" t="b">
        <f t="shared" si="90"/>
        <v>0</v>
      </c>
      <c r="H595" s="5">
        <f t="shared" si="91"/>
        <v>-10.396229618469153</v>
      </c>
      <c r="I595" s="1"/>
      <c r="M595" s="6"/>
    </row>
    <row r="596" spans="1:13" x14ac:dyDescent="0.2">
      <c r="A596" s="9">
        <f t="shared" si="85"/>
        <v>3.4913743686805216</v>
      </c>
      <c r="B596">
        <f t="shared" si="84"/>
        <v>-111.03119181914191</v>
      </c>
      <c r="C596">
        <f t="shared" si="86"/>
        <v>-3.4476529454402152</v>
      </c>
      <c r="D596">
        <f t="shared" si="87"/>
        <v>1174.0768887053428</v>
      </c>
      <c r="E596" t="b">
        <f t="shared" si="88"/>
        <v>0</v>
      </c>
      <c r="F596" t="b">
        <f t="shared" si="89"/>
        <v>0</v>
      </c>
      <c r="G596" t="b">
        <f t="shared" si="90"/>
        <v>0</v>
      </c>
      <c r="H596" s="5">
        <f t="shared" si="91"/>
        <v>-10.574297811895869</v>
      </c>
      <c r="I596" s="1"/>
      <c r="M596" s="6"/>
    </row>
    <row r="597" spans="1:13" x14ac:dyDescent="0.2">
      <c r="A597" s="9">
        <f t="shared" si="85"/>
        <v>3.4975103517537738</v>
      </c>
      <c r="B597">
        <f t="shared" si="84"/>
        <v>-112.89674543769355</v>
      </c>
      <c r="C597">
        <f t="shared" si="86"/>
        <v>-3.5055806441571025</v>
      </c>
      <c r="D597">
        <f t="shared" si="87"/>
        <v>1213.8621808393118</v>
      </c>
      <c r="E597" t="b">
        <f t="shared" si="88"/>
        <v>0</v>
      </c>
      <c r="F597" t="b">
        <f t="shared" si="89"/>
        <v>0</v>
      </c>
      <c r="G597" t="b">
        <f t="shared" si="90"/>
        <v>0</v>
      </c>
      <c r="H597" s="5">
        <f t="shared" si="91"/>
        <v>-10.75196788121079</v>
      </c>
      <c r="I597" s="1"/>
      <c r="M597" s="6"/>
    </row>
    <row r="598" spans="1:13" x14ac:dyDescent="0.2">
      <c r="A598" s="9">
        <f t="shared" si="85"/>
        <v>3.5036463348270259</v>
      </c>
      <c r="B598">
        <f t="shared" si="84"/>
        <v>-114.75804847457046</v>
      </c>
      <c r="C598">
        <f t="shared" si="86"/>
        <v>-3.5633763571662742</v>
      </c>
      <c r="D598">
        <f t="shared" si="87"/>
        <v>1254.2174661378424</v>
      </c>
      <c r="E598" t="b">
        <f t="shared" si="88"/>
        <v>0</v>
      </c>
      <c r="F598" t="b">
        <f t="shared" si="89"/>
        <v>0</v>
      </c>
      <c r="G598" t="b">
        <f t="shared" si="90"/>
        <v>0</v>
      </c>
      <c r="H598" s="5">
        <f t="shared" si="91"/>
        <v>-10.929233137105568</v>
      </c>
      <c r="I598" s="1"/>
      <c r="M598" s="6"/>
    </row>
    <row r="599" spans="1:13" x14ac:dyDescent="0.2">
      <c r="A599" s="9">
        <f t="shared" si="85"/>
        <v>3.5097823179002781</v>
      </c>
      <c r="B599">
        <f t="shared" si="84"/>
        <v>-116.61503085139657</v>
      </c>
      <c r="C599">
        <f t="shared" si="86"/>
        <v>-3.6210379084493014</v>
      </c>
      <c r="D599">
        <f t="shared" si="87"/>
        <v>1295.1366671247088</v>
      </c>
      <c r="E599" t="b">
        <f t="shared" si="88"/>
        <v>0</v>
      </c>
      <c r="F599" t="b">
        <f t="shared" si="89"/>
        <v>0</v>
      </c>
      <c r="G599" t="b">
        <f t="shared" si="90"/>
        <v>0</v>
      </c>
      <c r="H599" s="5">
        <f t="shared" si="91"/>
        <v>-11.106086905513161</v>
      </c>
      <c r="I599" s="1"/>
      <c r="M599" s="6"/>
    </row>
    <row r="600" spans="1:13" x14ac:dyDescent="0.2">
      <c r="A600" s="9">
        <f t="shared" si="85"/>
        <v>3.5159183009735302</v>
      </c>
      <c r="B600">
        <f t="shared" si="84"/>
        <v>-118.46762265246949</v>
      </c>
      <c r="C600">
        <f t="shared" si="86"/>
        <v>-3.6785631270389696</v>
      </c>
      <c r="D600">
        <f t="shared" si="87"/>
        <v>1336.613621398398</v>
      </c>
      <c r="E600" t="b">
        <f t="shared" si="88"/>
        <v>0</v>
      </c>
      <c r="F600" t="b">
        <f t="shared" si="89"/>
        <v>0</v>
      </c>
      <c r="G600" t="b">
        <f t="shared" si="90"/>
        <v>0</v>
      </c>
      <c r="H600" s="5">
        <f t="shared" si="91"/>
        <v>-11.282522527859101</v>
      </c>
      <c r="I600" s="1"/>
      <c r="M600" s="6"/>
    </row>
    <row r="601" spans="1:13" x14ac:dyDescent="0.2">
      <c r="A601" s="9">
        <f t="shared" si="85"/>
        <v>3.5220542840467823</v>
      </c>
      <c r="B601">
        <f t="shared" si="84"/>
        <v>-120.31575412739264</v>
      </c>
      <c r="C601">
        <f t="shared" si="86"/>
        <v>-3.7359498471010077</v>
      </c>
      <c r="D601">
        <f t="shared" si="87"/>
        <v>1378.642082560162</v>
      </c>
      <c r="E601" t="b">
        <f t="shared" si="88"/>
        <v>0</v>
      </c>
      <c r="F601" t="b">
        <f t="shared" si="89"/>
        <v>0</v>
      </c>
      <c r="G601" t="b">
        <f t="shared" si="90"/>
        <v>0</v>
      </c>
      <c r="H601" s="5">
        <f t="shared" si="91"/>
        <v>-11.458533361312178</v>
      </c>
      <c r="I601" s="1"/>
      <c r="M601" s="6"/>
    </row>
    <row r="602" spans="1:13" x14ac:dyDescent="0.2">
      <c r="A602" s="9">
        <f t="shared" si="85"/>
        <v>3.5281902671200345</v>
      </c>
      <c r="B602">
        <f t="shared" si="84"/>
        <v>-122.15935569370158</v>
      </c>
      <c r="C602">
        <f t="shared" si="86"/>
        <v>-3.7931959080156434</v>
      </c>
      <c r="D602">
        <f t="shared" si="87"/>
        <v>1421.2157211547235</v>
      </c>
      <c r="E602" t="b">
        <f t="shared" si="88"/>
        <v>0</v>
      </c>
      <c r="F602" t="b">
        <f t="shared" si="89"/>
        <v>0</v>
      </c>
      <c r="G602" t="b">
        <f t="shared" si="90"/>
        <v>0</v>
      </c>
      <c r="H602" s="5">
        <f t="shared" si="91"/>
        <v>-11.634112779034574</v>
      </c>
      <c r="I602" s="1"/>
      <c r="M602" s="6"/>
    </row>
    <row r="603" spans="1:13" x14ac:dyDescent="0.2">
      <c r="A603" s="9">
        <f t="shared" si="85"/>
        <v>3.5343262501932866</v>
      </c>
      <c r="B603">
        <f t="shared" ref="B603:B666" si="92">$B$10*SIN(A603)</f>
        <v>-123.99835793948363</v>
      </c>
      <c r="C603">
        <f t="shared" si="86"/>
        <v>-3.8502991544589427</v>
      </c>
      <c r="D603">
        <f t="shared" si="87"/>
        <v>1464.3281256234836</v>
      </c>
      <c r="E603" t="b">
        <f t="shared" si="88"/>
        <v>0</v>
      </c>
      <c r="F603" t="b">
        <f t="shared" si="89"/>
        <v>0</v>
      </c>
      <c r="G603" t="b">
        <f t="shared" si="90"/>
        <v>0</v>
      </c>
      <c r="H603" s="5">
        <f t="shared" si="91"/>
        <v>-11.809254170431329</v>
      </c>
      <c r="I603" s="1"/>
      <c r="M603" s="6"/>
    </row>
    <row r="604" spans="1:13" x14ac:dyDescent="0.2">
      <c r="A604" s="9">
        <f t="shared" ref="A604:A667" si="93">+A603+$B$25</f>
        <v>3.5404622332665387</v>
      </c>
      <c r="B604">
        <f t="shared" si="92"/>
        <v>-125.83269162599136</v>
      </c>
      <c r="C604">
        <f t="shared" ref="C604:C667" si="94">1.414*(SIN(A604)*$B$9/$B$8)</f>
        <v>-3.907257436483961</v>
      </c>
      <c r="D604">
        <f t="shared" ref="D604:D667" si="95">B604*H604</f>
        <v>1507.9728032701028</v>
      </c>
      <c r="E604" t="b">
        <f t="shared" ref="E604:E667" si="96">AND((A604&gt;$A$17),A604&lt;($B$17))</f>
        <v>0</v>
      </c>
      <c r="F604" t="b">
        <f t="shared" ref="F604:F667" si="97">AND((A604&gt;($A$17+3.1416)),A604&lt;($B$17+3.1416))</f>
        <v>0</v>
      </c>
      <c r="G604" t="b">
        <f t="shared" ref="G604:G667" si="98">OR(E604=TRUE,F604=TRUE)</f>
        <v>0</v>
      </c>
      <c r="H604" s="5">
        <f t="shared" ref="H604:H667" si="99">IF(+G604=TRUE,C604,0)+(SIN(A604)*1.4142*$B$9/$B$7)</f>
        <v>-11.983950941399266</v>
      </c>
      <c r="I604" s="1"/>
      <c r="M604" s="6"/>
    </row>
    <row r="605" spans="1:13" x14ac:dyDescent="0.2">
      <c r="A605" s="9">
        <f t="shared" si="93"/>
        <v>3.5465982163397909</v>
      </c>
      <c r="B605">
        <f t="shared" si="92"/>
        <v>-127.66228769024936</v>
      </c>
      <c r="C605">
        <f t="shared" si="94"/>
        <v>-3.9640686096016888</v>
      </c>
      <c r="D605">
        <f t="shared" si="95"/>
        <v>1552.1431812382898</v>
      </c>
      <c r="E605" t="b">
        <f t="shared" si="96"/>
        <v>0</v>
      </c>
      <c r="F605" t="b">
        <f t="shared" si="97"/>
        <v>0</v>
      </c>
      <c r="G605" t="b">
        <f t="shared" si="98"/>
        <v>0</v>
      </c>
      <c r="H605" s="5">
        <f t="shared" si="99"/>
        <v>-12.158196514575229</v>
      </c>
      <c r="I605" s="1"/>
      <c r="M605" s="6"/>
    </row>
    <row r="606" spans="1:13" x14ac:dyDescent="0.2">
      <c r="A606" s="9">
        <f t="shared" si="93"/>
        <v>3.552734199413043</v>
      </c>
      <c r="B606">
        <f t="shared" si="92"/>
        <v>-129.4870772476545</v>
      </c>
      <c r="C606">
        <f t="shared" si="94"/>
        <v>-4.0207305348617917</v>
      </c>
      <c r="D606">
        <f t="shared" si="95"/>
        <v>1596.8326075016744</v>
      </c>
      <c r="E606" t="b">
        <f t="shared" si="96"/>
        <v>0</v>
      </c>
      <c r="F606" t="b">
        <f t="shared" si="97"/>
        <v>0</v>
      </c>
      <c r="G606" t="b">
        <f t="shared" si="98"/>
        <v>0</v>
      </c>
      <c r="H606" s="5">
        <f t="shared" si="99"/>
        <v>-12.331984329583738</v>
      </c>
      <c r="I606" s="1"/>
      <c r="M606" s="6"/>
    </row>
    <row r="607" spans="1:13" x14ac:dyDescent="0.2">
      <c r="A607" s="9">
        <f t="shared" si="93"/>
        <v>3.5588701824862952</v>
      </c>
      <c r="B607">
        <f t="shared" si="92"/>
        <v>-131.30699159456947</v>
      </c>
      <c r="C607">
        <f t="shared" si="94"/>
        <v>-4.0772410789331426</v>
      </c>
      <c r="D607">
        <f t="shared" si="95"/>
        <v>1642.0343518655952</v>
      </c>
      <c r="E607" t="b">
        <f t="shared" si="96"/>
        <v>0</v>
      </c>
      <c r="F607" t="b">
        <f t="shared" si="97"/>
        <v>0</v>
      </c>
      <c r="G607" t="b">
        <f t="shared" si="98"/>
        <v>0</v>
      </c>
      <c r="H607" s="5">
        <f t="shared" si="99"/>
        <v>-12.505307843283996</v>
      </c>
      <c r="I607" s="1"/>
      <c r="M607" s="6"/>
    </row>
    <row r="608" spans="1:13" x14ac:dyDescent="0.2">
      <c r="A608" s="9">
        <f t="shared" si="93"/>
        <v>3.5650061655595473</v>
      </c>
      <c r="B608">
        <f t="shared" si="92"/>
        <v>-133.12196221090943</v>
      </c>
      <c r="C608">
        <f t="shared" si="94"/>
        <v>-4.1335981141841431</v>
      </c>
      <c r="D608">
        <f t="shared" si="95"/>
        <v>1687.7416069806625</v>
      </c>
      <c r="E608" t="b">
        <f t="shared" si="96"/>
        <v>0</v>
      </c>
      <c r="F608" t="b">
        <f t="shared" si="97"/>
        <v>0</v>
      </c>
      <c r="G608" t="b">
        <f t="shared" si="98"/>
        <v>0</v>
      </c>
      <c r="H608" s="5">
        <f t="shared" si="99"/>
        <v>-12.678160530016218</v>
      </c>
      <c r="I608" s="1"/>
      <c r="M608" s="6"/>
    </row>
    <row r="609" spans="1:13" x14ac:dyDescent="0.2">
      <c r="A609" s="9">
        <f t="shared" si="93"/>
        <v>3.5711421486327994</v>
      </c>
      <c r="B609">
        <f t="shared" si="92"/>
        <v>-134.93192076272192</v>
      </c>
      <c r="C609">
        <f t="shared" si="94"/>
        <v>-4.1897995187628263</v>
      </c>
      <c r="D609">
        <f t="shared" si="95"/>
        <v>1733.9474893679392</v>
      </c>
      <c r="E609" t="b">
        <f t="shared" si="96"/>
        <v>0</v>
      </c>
      <c r="F609" t="b">
        <f t="shared" si="97"/>
        <v>0</v>
      </c>
      <c r="G609" t="b">
        <f t="shared" si="98"/>
        <v>0</v>
      </c>
      <c r="H609" s="5">
        <f t="shared" si="99"/>
        <v>-12.850535881847334</v>
      </c>
      <c r="I609" s="1"/>
      <c r="M609" s="6"/>
    </row>
    <row r="610" spans="1:13" x14ac:dyDescent="0.2">
      <c r="A610" s="9">
        <f t="shared" si="93"/>
        <v>3.5772781317060516</v>
      </c>
      <c r="B610">
        <f t="shared" si="92"/>
        <v>-136.73679910475943</v>
      </c>
      <c r="C610">
        <f t="shared" si="94"/>
        <v>-4.2458431766767477</v>
      </c>
      <c r="D610">
        <f t="shared" si="95"/>
        <v>1780.6450404555894</v>
      </c>
      <c r="E610" t="b">
        <f t="shared" si="96"/>
        <v>0</v>
      </c>
      <c r="F610" t="b">
        <f t="shared" si="97"/>
        <v>0</v>
      </c>
      <c r="G610" t="b">
        <f t="shared" si="98"/>
        <v>0</v>
      </c>
      <c r="H610" s="5">
        <f t="shared" si="99"/>
        <v>-13.022427408816023</v>
      </c>
      <c r="I610" s="1"/>
      <c r="M610" s="6"/>
    </row>
    <row r="611" spans="1:13" x14ac:dyDescent="0.2">
      <c r="A611" s="9">
        <f t="shared" si="93"/>
        <v>3.5834141147793037</v>
      </c>
      <c r="B611">
        <f t="shared" si="92"/>
        <v>-138.53652928304535</v>
      </c>
      <c r="C611">
        <f t="shared" si="94"/>
        <v>-4.3017269778726499</v>
      </c>
      <c r="D611">
        <f t="shared" si="95"/>
        <v>1827.8272276268333</v>
      </c>
      <c r="E611" t="b">
        <f t="shared" si="96"/>
        <v>0</v>
      </c>
      <c r="F611" t="b">
        <f t="shared" si="97"/>
        <v>0</v>
      </c>
      <c r="G611" t="b">
        <f t="shared" si="98"/>
        <v>0</v>
      </c>
      <c r="H611" s="5">
        <f t="shared" si="99"/>
        <v>-13.193828639177045</v>
      </c>
      <c r="I611" s="1"/>
      <c r="M611" s="6"/>
    </row>
    <row r="612" spans="1:13" x14ac:dyDescent="0.2">
      <c r="A612" s="9">
        <f t="shared" si="93"/>
        <v>3.5895500978525559</v>
      </c>
      <c r="B612">
        <f t="shared" si="92"/>
        <v>-140.33104353743224</v>
      </c>
      <c r="C612">
        <f t="shared" si="94"/>
        <v>-4.3574488183159126</v>
      </c>
      <c r="D612">
        <f t="shared" si="95"/>
        <v>1875.4869452790535</v>
      </c>
      <c r="E612" t="b">
        <f t="shared" si="96"/>
        <v>0</v>
      </c>
      <c r="F612" t="b">
        <f t="shared" si="97"/>
        <v>0</v>
      </c>
      <c r="G612" t="b">
        <f t="shared" si="98"/>
        <v>0</v>
      </c>
      <c r="H612" s="5">
        <f t="shared" si="99"/>
        <v>-13.364733119644917</v>
      </c>
      <c r="I612" s="1"/>
      <c r="M612" s="6"/>
    </row>
    <row r="613" spans="1:13" x14ac:dyDescent="0.2">
      <c r="A613" s="9">
        <f t="shared" si="93"/>
        <v>3.595686080925808</v>
      </c>
      <c r="B613">
        <f t="shared" si="92"/>
        <v>-142.1202743041531</v>
      </c>
      <c r="C613">
        <f t="shared" si="94"/>
        <v>-4.4130066000697594</v>
      </c>
      <c r="D613">
        <f t="shared" si="95"/>
        <v>1923.6170158938949</v>
      </c>
      <c r="E613" t="b">
        <f t="shared" si="96"/>
        <v>0</v>
      </c>
      <c r="F613" t="b">
        <f t="shared" si="97"/>
        <v>0</v>
      </c>
      <c r="G613" t="b">
        <f t="shared" si="98"/>
        <v>0</v>
      </c>
      <c r="H613" s="5">
        <f t="shared" si="99"/>
        <v>-13.53513441563687</v>
      </c>
      <c r="I613" s="1"/>
      <c r="M613" s="6"/>
    </row>
    <row r="614" spans="1:13" x14ac:dyDescent="0.2">
      <c r="A614" s="9">
        <f t="shared" si="93"/>
        <v>3.6018220639990601</v>
      </c>
      <c r="B614">
        <f t="shared" si="92"/>
        <v>-143.90415421836508</v>
      </c>
      <c r="C614">
        <f t="shared" si="94"/>
        <v>-4.4683982313742536</v>
      </c>
      <c r="D614">
        <f t="shared" si="95"/>
        <v>1972.2101911181919</v>
      </c>
      <c r="E614" t="b">
        <f t="shared" si="96"/>
        <v>0</v>
      </c>
      <c r="F614" t="b">
        <f t="shared" si="97"/>
        <v>0</v>
      </c>
      <c r="G614" t="b">
        <f t="shared" si="98"/>
        <v>0</v>
      </c>
      <c r="H614" s="5">
        <f t="shared" si="99"/>
        <v>-13.705026111515119</v>
      </c>
      <c r="I614" s="1"/>
      <c r="M614" s="6"/>
    </row>
    <row r="615" spans="1:13" x14ac:dyDescent="0.2">
      <c r="A615" s="9">
        <f t="shared" si="93"/>
        <v>3.6079580470723123</v>
      </c>
      <c r="B615">
        <f t="shared" si="92"/>
        <v>-145.68261611668592</v>
      </c>
      <c r="C615">
        <f t="shared" si="94"/>
        <v>-4.5236216267250553</v>
      </c>
      <c r="D615">
        <f t="shared" si="95"/>
        <v>2021.2591528555658</v>
      </c>
      <c r="E615" t="b">
        <f t="shared" si="96"/>
        <v>0</v>
      </c>
      <c r="F615" t="b">
        <f t="shared" si="97"/>
        <v>0</v>
      </c>
      <c r="G615" t="b">
        <f t="shared" si="98"/>
        <v>0</v>
      </c>
      <c r="H615" s="5">
        <f t="shared" si="99"/>
        <v>-13.874401810828401</v>
      </c>
      <c r="I615" s="1"/>
      <c r="M615" s="6"/>
    </row>
    <row r="616" spans="1:13" x14ac:dyDescent="0.2">
      <c r="A616" s="9">
        <f t="shared" si="93"/>
        <v>3.6140940301455644</v>
      </c>
      <c r="B616">
        <f t="shared" si="92"/>
        <v>-147.45559303972257</v>
      </c>
      <c r="C616">
        <f t="shared" si="94"/>
        <v>-4.5786747069519302</v>
      </c>
      <c r="D616">
        <f t="shared" si="95"/>
        <v>2070.756514368526</v>
      </c>
      <c r="E616" t="b">
        <f t="shared" si="96"/>
        <v>0</v>
      </c>
      <c r="F616" t="b">
        <f t="shared" si="97"/>
        <v>0</v>
      </c>
      <c r="G616" t="b">
        <f t="shared" si="98"/>
        <v>0</v>
      </c>
      <c r="H616" s="5">
        <f t="shared" si="99"/>
        <v>-14.043255136552819</v>
      </c>
      <c r="I616" s="1"/>
      <c r="M616" s="6"/>
    </row>
    <row r="617" spans="1:13" x14ac:dyDescent="0.2">
      <c r="A617" s="9">
        <f t="shared" si="93"/>
        <v>3.6202300132188165</v>
      </c>
      <c r="B617">
        <f t="shared" si="92"/>
        <v>-149.22301823459219</v>
      </c>
      <c r="C617">
        <f t="shared" si="94"/>
        <v>-4.6335553992970429</v>
      </c>
      <c r="D617">
        <f t="shared" si="95"/>
        <v>2120.6948213909063</v>
      </c>
      <c r="E617" t="b">
        <f t="shared" si="96"/>
        <v>0</v>
      </c>
      <c r="F617" t="b">
        <f t="shared" si="97"/>
        <v>0</v>
      </c>
      <c r="G617" t="b">
        <f t="shared" si="98"/>
        <v>0</v>
      </c>
      <c r="H617" s="5">
        <f t="shared" si="99"/>
        <v>-14.211579731331938</v>
      </c>
      <c r="I617" s="1"/>
      <c r="M617" s="6"/>
    </row>
    <row r="618" spans="1:13" x14ac:dyDescent="0.2">
      <c r="A618" s="9">
        <f t="shared" si="93"/>
        <v>3.6263659962920687</v>
      </c>
      <c r="B618">
        <f t="shared" si="92"/>
        <v>-150.98482515743547</v>
      </c>
      <c r="C618">
        <f t="shared" si="94"/>
        <v>-4.6882616374929871</v>
      </c>
      <c r="D618">
        <f t="shared" si="95"/>
        <v>2171.06655325047</v>
      </c>
      <c r="E618" t="b">
        <f t="shared" si="96"/>
        <v>0</v>
      </c>
      <c r="F618" t="b">
        <f t="shared" si="97"/>
        <v>0</v>
      </c>
      <c r="G618" t="b">
        <f t="shared" si="98"/>
        <v>0</v>
      </c>
      <c r="H618" s="5">
        <f t="shared" si="99"/>
        <v>-14.379369257716112</v>
      </c>
      <c r="I618" s="1"/>
      <c r="M618" s="6"/>
    </row>
    <row r="619" spans="1:13" x14ac:dyDescent="0.2">
      <c r="A619" s="9">
        <f t="shared" si="93"/>
        <v>3.6325019793653208</v>
      </c>
      <c r="B619">
        <f t="shared" si="92"/>
        <v>-152.74094747592198</v>
      </c>
      <c r="C619">
        <f t="shared" si="94"/>
        <v>-4.7427913618405872</v>
      </c>
      <c r="D619">
        <f t="shared" si="95"/>
        <v>2221.8641240015208</v>
      </c>
      <c r="E619" t="b">
        <f t="shared" si="96"/>
        <v>0</v>
      </c>
      <c r="F619" t="b">
        <f t="shared" si="97"/>
        <v>0</v>
      </c>
      <c r="G619" t="b">
        <f t="shared" si="98"/>
        <v>0</v>
      </c>
      <c r="H619" s="5">
        <f t="shared" si="99"/>
        <v>-14.546617398401137</v>
      </c>
      <c r="I619" s="1"/>
      <c r="M619" s="6"/>
    </row>
    <row r="620" spans="1:13" x14ac:dyDescent="0.2">
      <c r="A620" s="9">
        <f t="shared" si="93"/>
        <v>3.638637962438573</v>
      </c>
      <c r="B620">
        <f t="shared" si="92"/>
        <v>-154.49131907174768</v>
      </c>
      <c r="C620">
        <f t="shared" si="94"/>
        <v>-4.797142519286445</v>
      </c>
      <c r="D620">
        <f t="shared" si="95"/>
        <v>2273.0798835673395</v>
      </c>
      <c r="E620" t="b">
        <f t="shared" si="96"/>
        <v>0</v>
      </c>
      <c r="F620" t="b">
        <f t="shared" si="97"/>
        <v>0</v>
      </c>
      <c r="G620" t="b">
        <f t="shared" si="98"/>
        <v>0</v>
      </c>
      <c r="H620" s="5">
        <f t="shared" si="99"/>
        <v>-14.713317856466052</v>
      </c>
      <c r="I620" s="1"/>
      <c r="M620" s="6"/>
    </row>
    <row r="621" spans="1:13" x14ac:dyDescent="0.2">
      <c r="A621" s="9">
        <f t="shared" si="93"/>
        <v>3.6447739455118251</v>
      </c>
      <c r="B621">
        <f t="shared" si="92"/>
        <v>-156.23587404312411</v>
      </c>
      <c r="C621">
        <f t="shared" si="94"/>
        <v>-4.8513130635002328</v>
      </c>
      <c r="D621">
        <f t="shared" si="95"/>
        <v>2324.7061188922776</v>
      </c>
      <c r="E621" t="b">
        <f t="shared" si="96"/>
        <v>0</v>
      </c>
      <c r="F621" t="b">
        <f t="shared" si="97"/>
        <v>0</v>
      </c>
      <c r="G621" t="b">
        <f t="shared" si="98"/>
        <v>0</v>
      </c>
      <c r="H621" s="5">
        <f t="shared" si="99"/>
        <v>-14.879464355610247</v>
      </c>
      <c r="I621" s="1"/>
      <c r="M621" s="6"/>
    </row>
    <row r="622" spans="1:13" x14ac:dyDescent="0.2">
      <c r="A622" s="9">
        <f t="shared" si="93"/>
        <v>3.6509099285850772</v>
      </c>
      <c r="B622">
        <f t="shared" si="92"/>
        <v>-157.97454670725983</v>
      </c>
      <c r="C622">
        <f t="shared" si="94"/>
        <v>-4.9053009549517448</v>
      </c>
      <c r="D622">
        <f t="shared" si="95"/>
        <v>2376.7350551033423</v>
      </c>
      <c r="E622" t="b">
        <f t="shared" si="96"/>
        <v>0</v>
      </c>
      <c r="F622" t="b">
        <f t="shared" si="97"/>
        <v>0</v>
      </c>
      <c r="G622" t="b">
        <f t="shared" si="98"/>
        <v>0</v>
      </c>
      <c r="H622" s="5">
        <f t="shared" si="99"/>
        <v>-15.045050640389764</v>
      </c>
      <c r="I622" s="1"/>
      <c r="M622" s="6"/>
    </row>
    <row r="623" spans="1:13" x14ac:dyDescent="0.2">
      <c r="A623" s="9">
        <f t="shared" si="93"/>
        <v>3.6570459116583294</v>
      </c>
      <c r="B623">
        <f t="shared" si="92"/>
        <v>-159.70727160283317</v>
      </c>
      <c r="C623">
        <f t="shared" si="94"/>
        <v>-4.9591041609876827</v>
      </c>
      <c r="D623">
        <f t="shared" si="95"/>
        <v>2429.1588566810819</v>
      </c>
      <c r="E623" t="b">
        <f t="shared" si="96"/>
        <v>0</v>
      </c>
      <c r="F623" t="b">
        <f t="shared" si="97"/>
        <v>0</v>
      </c>
      <c r="G623" t="b">
        <f t="shared" si="98"/>
        <v>0</v>
      </c>
      <c r="H623" s="5">
        <f t="shared" si="99"/>
        <v>-15.210070476452803</v>
      </c>
      <c r="I623" s="1"/>
      <c r="M623" s="6"/>
    </row>
    <row r="624" spans="1:13" x14ac:dyDescent="0.2">
      <c r="A624" s="9">
        <f t="shared" si="93"/>
        <v>3.6631818947315815</v>
      </c>
      <c r="B624">
        <f t="shared" si="92"/>
        <v>-161.433983492457</v>
      </c>
      <c r="C624">
        <f t="shared" si="94"/>
        <v>-5.0127206559081836</v>
      </c>
      <c r="D624">
        <f t="shared" si="95"/>
        <v>2481.9696286396129</v>
      </c>
      <c r="E624" t="b">
        <f t="shared" si="96"/>
        <v>0</v>
      </c>
      <c r="F624" t="b">
        <f t="shared" si="97"/>
        <v>0</v>
      </c>
      <c r="G624" t="b">
        <f t="shared" si="98"/>
        <v>0</v>
      </c>
      <c r="H624" s="5">
        <f t="shared" si="99"/>
        <v>-15.374517650774459</v>
      </c>
      <c r="I624" s="1"/>
      <c r="M624" s="6"/>
    </row>
    <row r="625" spans="1:13" x14ac:dyDescent="0.2">
      <c r="A625" s="9">
        <f t="shared" si="93"/>
        <v>3.6693178778048336</v>
      </c>
      <c r="B625">
        <f t="shared" si="92"/>
        <v>-163.15461736513487</v>
      </c>
      <c r="C625">
        <f t="shared" si="94"/>
        <v>-5.066148421043092</v>
      </c>
      <c r="D625">
        <f t="shared" si="95"/>
        <v>3361.7249248658654</v>
      </c>
      <c r="E625" t="b">
        <f t="shared" si="96"/>
        <v>0</v>
      </c>
      <c r="F625" t="b">
        <f t="shared" si="97"/>
        <v>1</v>
      </c>
      <c r="G625" t="b">
        <f t="shared" si="98"/>
        <v>1</v>
      </c>
      <c r="H625" s="5">
        <f t="shared" si="99"/>
        <v>-20.604534392933736</v>
      </c>
      <c r="I625" s="1"/>
      <c r="M625" s="6"/>
    </row>
    <row r="626" spans="1:13" x14ac:dyDescent="0.2">
      <c r="A626" s="9">
        <f t="shared" si="93"/>
        <v>3.6754538608780858</v>
      </c>
      <c r="B626">
        <f t="shared" si="92"/>
        <v>-164.86910843870871</v>
      </c>
      <c r="C626">
        <f t="shared" si="94"/>
        <v>-5.1193854448279597</v>
      </c>
      <c r="D626">
        <f t="shared" si="95"/>
        <v>3432.748727608885</v>
      </c>
      <c r="E626" t="b">
        <f t="shared" si="96"/>
        <v>0</v>
      </c>
      <c r="F626" t="b">
        <f t="shared" si="97"/>
        <v>1</v>
      </c>
      <c r="G626" t="b">
        <f t="shared" si="98"/>
        <v>1</v>
      </c>
      <c r="H626" s="5">
        <f t="shared" si="99"/>
        <v>-20.821054714959136</v>
      </c>
      <c r="I626" s="1"/>
      <c r="M626" s="6"/>
    </row>
    <row r="627" spans="1:13" x14ac:dyDescent="0.2">
      <c r="A627" s="9">
        <f t="shared" si="93"/>
        <v>3.6815898439513379</v>
      </c>
      <c r="B627">
        <f t="shared" si="92"/>
        <v>-166.57739216229791</v>
      </c>
      <c r="C627">
        <f t="shared" si="94"/>
        <v>-5.172429722879782</v>
      </c>
      <c r="D627">
        <f t="shared" si="95"/>
        <v>3504.2538043545014</v>
      </c>
      <c r="E627" t="b">
        <f t="shared" si="96"/>
        <v>0</v>
      </c>
      <c r="F627" t="b">
        <f t="shared" si="97"/>
        <v>1</v>
      </c>
      <c r="G627" t="b">
        <f t="shared" si="98"/>
        <v>1</v>
      </c>
      <c r="H627" s="5">
        <f t="shared" si="99"/>
        <v>-21.036791120731884</v>
      </c>
      <c r="I627" s="1"/>
      <c r="M627" s="6"/>
    </row>
    <row r="628" spans="1:13" x14ac:dyDescent="0.2">
      <c r="A628" s="9">
        <f t="shared" si="93"/>
        <v>3.6877258270245901</v>
      </c>
      <c r="B628">
        <f t="shared" si="92"/>
        <v>-168.27940421872964</v>
      </c>
      <c r="C628">
        <f t="shared" si="94"/>
        <v>-5.2252792580724687</v>
      </c>
      <c r="D628">
        <f t="shared" si="95"/>
        <v>3576.2293864908538</v>
      </c>
      <c r="E628" t="b">
        <f t="shared" si="96"/>
        <v>0</v>
      </c>
      <c r="F628" t="b">
        <f t="shared" si="97"/>
        <v>1</v>
      </c>
      <c r="G628" t="b">
        <f t="shared" si="98"/>
        <v>1</v>
      </c>
      <c r="H628" s="5">
        <f t="shared" si="99"/>
        <v>-21.251735487739602</v>
      </c>
      <c r="I628" s="1"/>
      <c r="M628" s="6"/>
    </row>
    <row r="629" spans="1:13" x14ac:dyDescent="0.2">
      <c r="A629" s="9">
        <f t="shared" si="93"/>
        <v>3.6938618100978422</v>
      </c>
      <c r="B629">
        <f t="shared" si="92"/>
        <v>-169.97508052696028</v>
      </c>
      <c r="C629">
        <f t="shared" si="94"/>
        <v>-5.2779320606120219</v>
      </c>
      <c r="D629">
        <f t="shared" si="95"/>
        <v>3648.66463454831</v>
      </c>
      <c r="E629" t="b">
        <f t="shared" si="96"/>
        <v>0</v>
      </c>
      <c r="F629" t="b">
        <f t="shared" si="97"/>
        <v>1</v>
      </c>
      <c r="G629" t="b">
        <f t="shared" si="98"/>
        <v>1</v>
      </c>
      <c r="H629" s="5">
        <f t="shared" si="99"/>
        <v>-21.465879723290286</v>
      </c>
      <c r="I629" s="1"/>
      <c r="M629" s="6"/>
    </row>
    <row r="630" spans="1:13" x14ac:dyDescent="0.2">
      <c r="A630" s="9">
        <f t="shared" si="93"/>
        <v>3.6999977931710943</v>
      </c>
      <c r="B630">
        <f t="shared" si="92"/>
        <v>-171.66435724448843</v>
      </c>
      <c r="C630">
        <f t="shared" si="94"/>
        <v>-5.3303861481114723</v>
      </c>
      <c r="D630">
        <f t="shared" si="95"/>
        <v>3721.5486398318985</v>
      </c>
      <c r="E630" t="b">
        <f t="shared" si="96"/>
        <v>0</v>
      </c>
      <c r="F630" t="b">
        <f t="shared" si="97"/>
        <v>1</v>
      </c>
      <c r="G630" t="b">
        <f t="shared" si="98"/>
        <v>1</v>
      </c>
      <c r="H630" s="5">
        <f t="shared" si="99"/>
        <v>-21.679215764817044</v>
      </c>
      <c r="I630" s="1"/>
      <c r="M630" s="6"/>
    </row>
    <row r="631" spans="1:13" x14ac:dyDescent="0.2">
      <c r="A631" s="9">
        <f t="shared" si="93"/>
        <v>3.7061337762443465</v>
      </c>
      <c r="B631">
        <f t="shared" si="92"/>
        <v>-173.34717076975821</v>
      </c>
      <c r="C631">
        <f t="shared" si="94"/>
        <v>-5.3826395456654978</v>
      </c>
      <c r="D631">
        <f t="shared" si="95"/>
        <v>3794.8704260641334</v>
      </c>
      <c r="E631" t="b">
        <f t="shared" si="96"/>
        <v>0</v>
      </c>
      <c r="F631" t="b">
        <f t="shared" si="97"/>
        <v>1</v>
      </c>
      <c r="G631" t="b">
        <f t="shared" si="98"/>
        <v>1</v>
      </c>
      <c r="H631" s="5">
        <f t="shared" si="99"/>
        <v>-21.89173558018161</v>
      </c>
      <c r="I631" s="1"/>
      <c r="M631" s="6"/>
    </row>
    <row r="632" spans="1:13" x14ac:dyDescent="0.2">
      <c r="A632" s="9">
        <f t="shared" si="93"/>
        <v>3.7122697593175986</v>
      </c>
      <c r="B632">
        <f t="shared" si="92"/>
        <v>-175.02345774455404</v>
      </c>
      <c r="C632">
        <f t="shared" si="94"/>
        <v>-5.4346902859247903</v>
      </c>
      <c r="D632">
        <f t="shared" si="95"/>
        <v>3868.6189510380418</v>
      </c>
      <c r="E632" t="b">
        <f t="shared" si="96"/>
        <v>0</v>
      </c>
      <c r="F632" t="b">
        <f t="shared" si="97"/>
        <v>1</v>
      </c>
      <c r="G632" t="b">
        <f t="shared" si="98"/>
        <v>1</v>
      </c>
      <c r="H632" s="5">
        <f t="shared" si="99"/>
        <v>-22.103431167976776</v>
      </c>
      <c r="I632" s="1"/>
      <c r="M632" s="6"/>
    </row>
    <row r="633" spans="1:13" x14ac:dyDescent="0.2">
      <c r="A633" s="9">
        <f t="shared" si="93"/>
        <v>3.7184057423908508</v>
      </c>
      <c r="B633">
        <f t="shared" si="92"/>
        <v>-176.6931550563861</v>
      </c>
      <c r="C633">
        <f t="shared" si="94"/>
        <v>-5.4865364091701236</v>
      </c>
      <c r="D633">
        <f t="shared" si="95"/>
        <v>3942.7831082801117</v>
      </c>
      <c r="E633" t="b">
        <f t="shared" si="96"/>
        <v>0</v>
      </c>
      <c r="F633" t="b">
        <f t="shared" si="97"/>
        <v>1</v>
      </c>
      <c r="G633" t="b">
        <f t="shared" si="98"/>
        <v>1</v>
      </c>
      <c r="H633" s="5">
        <f t="shared" si="99"/>
        <v>-22.31429455782764</v>
      </c>
      <c r="I633" s="1"/>
      <c r="M633" s="6"/>
    </row>
    <row r="634" spans="1:13" x14ac:dyDescent="0.2">
      <c r="A634" s="9">
        <f t="shared" si="93"/>
        <v>3.7245417254641029</v>
      </c>
      <c r="B634">
        <f t="shared" si="92"/>
        <v>-178.35619984086657</v>
      </c>
      <c r="C634">
        <f t="shared" si="94"/>
        <v>-5.538175963386136</v>
      </c>
      <c r="D634">
        <f t="shared" si="95"/>
        <v>4017.3517287229188</v>
      </c>
      <c r="E634" t="b">
        <f t="shared" si="96"/>
        <v>0</v>
      </c>
      <c r="F634" t="b">
        <f t="shared" si="97"/>
        <v>1</v>
      </c>
      <c r="G634" t="b">
        <f t="shared" si="98"/>
        <v>1</v>
      </c>
      <c r="H634" s="5">
        <f t="shared" si="99"/>
        <v>-22.524317810691699</v>
      </c>
      <c r="I634" s="1"/>
      <c r="M634" s="6"/>
    </row>
    <row r="635" spans="1:13" x14ac:dyDescent="0.2">
      <c r="A635" s="9">
        <f t="shared" si="93"/>
        <v>3.730677708537355</v>
      </c>
      <c r="B635">
        <f t="shared" si="92"/>
        <v>-180.01252948407628</v>
      </c>
      <c r="C635">
        <f t="shared" si="94"/>
        <v>-5.5896070043348249</v>
      </c>
      <c r="D635">
        <f t="shared" si="95"/>
        <v>4092.3135823871767</v>
      </c>
      <c r="E635" t="b">
        <f t="shared" si="96"/>
        <v>0</v>
      </c>
      <c r="F635" t="b">
        <f t="shared" si="97"/>
        <v>1</v>
      </c>
      <c r="G635" t="b">
        <f t="shared" si="98"/>
        <v>1</v>
      </c>
      <c r="H635" s="5">
        <f t="shared" si="99"/>
        <v>-22.733493019157748</v>
      </c>
      <c r="I635" s="1"/>
      <c r="M635" s="6"/>
    </row>
    <row r="636" spans="1:13" x14ac:dyDescent="0.2">
      <c r="A636" s="9">
        <f t="shared" si="93"/>
        <v>3.7368136916106072</v>
      </c>
      <c r="B636">
        <f t="shared" si="92"/>
        <v>-181.66208162492237</v>
      </c>
      <c r="C636">
        <f t="shared" si="94"/>
        <v>-5.6408275956287453</v>
      </c>
      <c r="D636">
        <f t="shared" si="95"/>
        <v>4167.6573800729657</v>
      </c>
      <c r="E636" t="b">
        <f t="shared" si="96"/>
        <v>0</v>
      </c>
      <c r="F636" t="b">
        <f t="shared" si="97"/>
        <v>1</v>
      </c>
      <c r="G636" t="b">
        <f t="shared" si="98"/>
        <v>1</v>
      </c>
      <c r="H636" s="5">
        <f t="shared" si="99"/>
        <v>-22.941812307743596</v>
      </c>
      <c r="I636" s="1"/>
      <c r="M636" s="6"/>
    </row>
    <row r="637" spans="1:13" x14ac:dyDescent="0.2">
      <c r="A637" s="9">
        <f t="shared" si="93"/>
        <v>3.7429496746838593</v>
      </c>
      <c r="B637">
        <f t="shared" si="92"/>
        <v>-183.3047941574861</v>
      </c>
      <c r="C637">
        <f t="shared" si="94"/>
        <v>-5.6918358088039245</v>
      </c>
      <c r="D637">
        <f t="shared" si="95"/>
        <v>4243.3717750598807</v>
      </c>
      <c r="E637" t="b">
        <f t="shared" si="96"/>
        <v>0</v>
      </c>
      <c r="F637" t="b">
        <f t="shared" si="97"/>
        <v>1</v>
      </c>
      <c r="G637" t="b">
        <f t="shared" si="98"/>
        <v>1</v>
      </c>
      <c r="H637" s="5">
        <f t="shared" si="99"/>
        <v>-23.149267833192582</v>
      </c>
      <c r="I637" s="1"/>
      <c r="M637" s="6"/>
    </row>
    <row r="638" spans="1:13" x14ac:dyDescent="0.2">
      <c r="A638" s="9">
        <f t="shared" si="93"/>
        <v>3.7490856577571114</v>
      </c>
      <c r="B638">
        <f t="shared" si="92"/>
        <v>-184.94060523336111</v>
      </c>
      <c r="C638">
        <f t="shared" si="94"/>
        <v>-5.7426297233924544</v>
      </c>
      <c r="D638">
        <f t="shared" si="95"/>
        <v>4319.4453648158342</v>
      </c>
      <c r="E638" t="b">
        <f t="shared" si="96"/>
        <v>0</v>
      </c>
      <c r="F638" t="b">
        <f t="shared" si="97"/>
        <v>1</v>
      </c>
      <c r="G638" t="b">
        <f t="shared" si="98"/>
        <v>1</v>
      </c>
      <c r="H638" s="5">
        <f t="shared" si="99"/>
        <v>-23.35585178476888</v>
      </c>
      <c r="I638" s="1"/>
      <c r="M638" s="6"/>
    </row>
    <row r="639" spans="1:13" x14ac:dyDescent="0.2">
      <c r="A639" s="9">
        <f t="shared" si="93"/>
        <v>3.7552216408303636</v>
      </c>
      <c r="B639">
        <f t="shared" si="92"/>
        <v>-186.56945326398204</v>
      </c>
      <c r="C639">
        <f t="shared" si="94"/>
        <v>-5.7932074269948091</v>
      </c>
      <c r="D639">
        <f t="shared" si="95"/>
        <v>4395.8666927142704</v>
      </c>
      <c r="E639" t="b">
        <f t="shared" si="96"/>
        <v>0</v>
      </c>
      <c r="F639" t="b">
        <f t="shared" si="97"/>
        <v>1</v>
      </c>
      <c r="G639" t="b">
        <f t="shared" si="98"/>
        <v>1</v>
      </c>
      <c r="H639" s="5">
        <f t="shared" si="99"/>
        <v>-23.561556384551562</v>
      </c>
      <c r="I639" s="1"/>
      <c r="M639" s="6"/>
    </row>
    <row r="640" spans="1:13" x14ac:dyDescent="0.2">
      <c r="A640" s="9">
        <f t="shared" si="93"/>
        <v>3.7613576239036157</v>
      </c>
      <c r="B640">
        <f t="shared" si="92"/>
        <v>-188.19127692294339</v>
      </c>
      <c r="C640">
        <f t="shared" si="94"/>
        <v>-5.8435670153518418</v>
      </c>
      <c r="D640">
        <f t="shared" si="95"/>
        <v>4472.6242497595249</v>
      </c>
      <c r="E640" t="b">
        <f t="shared" si="96"/>
        <v>0</v>
      </c>
      <c r="F640" t="b">
        <f t="shared" si="97"/>
        <v>1</v>
      </c>
      <c r="G640" t="b">
        <f t="shared" si="98"/>
        <v>1</v>
      </c>
      <c r="H640" s="5">
        <f t="shared" si="99"/>
        <v>-23.766373887727436</v>
      </c>
      <c r="I640" s="1"/>
      <c r="M640" s="6"/>
    </row>
    <row r="641" spans="1:13" x14ac:dyDescent="0.2">
      <c r="A641" s="9">
        <f t="shared" si="93"/>
        <v>3.7674936069768679</v>
      </c>
      <c r="B641">
        <f t="shared" si="92"/>
        <v>-189.80601514830849</v>
      </c>
      <c r="C641">
        <f t="shared" si="94"/>
        <v>-5.8937065924164829</v>
      </c>
      <c r="D641">
        <f t="shared" si="95"/>
        <v>4549.706476320076</v>
      </c>
      <c r="E641" t="b">
        <f t="shared" si="96"/>
        <v>0</v>
      </c>
      <c r="F641" t="b">
        <f t="shared" si="97"/>
        <v>1</v>
      </c>
      <c r="G641" t="b">
        <f t="shared" si="98"/>
        <v>1</v>
      </c>
      <c r="H641" s="5">
        <f t="shared" si="99"/>
        <v>-23.970296582882675</v>
      </c>
      <c r="I641" s="1"/>
      <c r="M641" s="6"/>
    </row>
    <row r="642" spans="1:13" x14ac:dyDescent="0.2">
      <c r="A642" s="9">
        <f t="shared" si="93"/>
        <v>3.77362959005012</v>
      </c>
      <c r="B642">
        <f t="shared" si="92"/>
        <v>-191.41360714490835</v>
      </c>
      <c r="C642">
        <f t="shared" si="94"/>
        <v>-5.9436242704251248</v>
      </c>
      <c r="D642">
        <f t="shared" si="95"/>
        <v>4627.1017638694075</v>
      </c>
      <c r="E642" t="b">
        <f t="shared" si="96"/>
        <v>0</v>
      </c>
      <c r="F642" t="b">
        <f t="shared" si="97"/>
        <v>1</v>
      </c>
      <c r="G642" t="b">
        <f t="shared" si="98"/>
        <v>1</v>
      </c>
      <c r="H642" s="5">
        <f t="shared" si="99"/>
        <v>-24.1733167922931</v>
      </c>
      <c r="I642" s="1"/>
      <c r="M642" s="6"/>
    </row>
    <row r="643" spans="1:13" x14ac:dyDescent="0.2">
      <c r="A643" s="9">
        <f t="shared" si="93"/>
        <v>3.7797655731233721</v>
      </c>
      <c r="B643">
        <f t="shared" si="92"/>
        <v>-193.01399238663086</v>
      </c>
      <c r="C643">
        <f t="shared" si="94"/>
        <v>-5.9933181699686982</v>
      </c>
      <c r="D643">
        <f t="shared" si="95"/>
        <v>4704.7984567342528</v>
      </c>
      <c r="E643" t="b">
        <f t="shared" si="96"/>
        <v>0</v>
      </c>
      <c r="F643" t="b">
        <f t="shared" si="97"/>
        <v>1</v>
      </c>
      <c r="G643" t="b">
        <f t="shared" si="98"/>
        <v>1</v>
      </c>
      <c r="H643" s="5">
        <f t="shared" si="99"/>
        <v>-24.375426872213286</v>
      </c>
      <c r="I643" s="1"/>
      <c r="M643" s="6"/>
    </row>
    <row r="644" spans="1:13" x14ac:dyDescent="0.2">
      <c r="A644" s="9">
        <f t="shared" si="93"/>
        <v>3.7859015561966243</v>
      </c>
      <c r="B644">
        <f t="shared" si="92"/>
        <v>-194.60711061869924</v>
      </c>
      <c r="C644">
        <f t="shared" si="94"/>
        <v>-6.0427864200634263</v>
      </c>
      <c r="D644">
        <f t="shared" si="95"/>
        <v>4782.7848538499193</v>
      </c>
      <c r="E644" t="b">
        <f t="shared" si="96"/>
        <v>0</v>
      </c>
      <c r="F644" t="b">
        <f t="shared" si="97"/>
        <v>1</v>
      </c>
      <c r="G644" t="b">
        <f t="shared" si="98"/>
        <v>1</v>
      </c>
      <c r="H644" s="5">
        <f t="shared" si="99"/>
        <v>-24.576619213164328</v>
      </c>
      <c r="I644" s="1"/>
      <c r="M644" s="6"/>
    </row>
    <row r="645" spans="1:13" x14ac:dyDescent="0.2">
      <c r="A645" s="9">
        <f t="shared" si="93"/>
        <v>3.7920375392698764</v>
      </c>
      <c r="B645">
        <f t="shared" si="92"/>
        <v>-196.19290185994114</v>
      </c>
      <c r="C645">
        <f t="shared" si="94"/>
        <v>-6.0920271582212813</v>
      </c>
      <c r="D645">
        <f t="shared" si="95"/>
        <v>4861.0492105224803</v>
      </c>
      <c r="E645" t="b">
        <f t="shared" si="96"/>
        <v>0</v>
      </c>
      <c r="F645" t="b">
        <f t="shared" si="97"/>
        <v>1</v>
      </c>
      <c r="G645" t="b">
        <f t="shared" si="98"/>
        <v>1</v>
      </c>
      <c r="H645" s="5">
        <f t="shared" si="99"/>
        <v>-24.776886240220367</v>
      </c>
      <c r="I645" s="1"/>
      <c r="M645" s="6"/>
    </row>
    <row r="646" spans="1:13" x14ac:dyDescent="0.2">
      <c r="A646" s="9">
        <f t="shared" si="93"/>
        <v>3.7981735223431285</v>
      </c>
      <c r="B646">
        <f t="shared" si="92"/>
        <v>-197.77130640504643</v>
      </c>
      <c r="C646">
        <f t="shared" si="94"/>
        <v>-6.141038530520091</v>
      </c>
      <c r="D646">
        <f t="shared" si="95"/>
        <v>4939.579740197496</v>
      </c>
      <c r="E646" t="b">
        <f t="shared" si="96"/>
        <v>0</v>
      </c>
      <c r="F646" t="b">
        <f t="shared" si="97"/>
        <v>1</v>
      </c>
      <c r="G646" t="b">
        <f t="shared" si="98"/>
        <v>1</v>
      </c>
      <c r="H646" s="5">
        <f t="shared" si="99"/>
        <v>-24.976220413293763</v>
      </c>
      <c r="I646" s="1"/>
      <c r="M646" s="6"/>
    </row>
    <row r="647" spans="1:13" x14ac:dyDescent="0.2">
      <c r="A647" s="9">
        <f t="shared" si="93"/>
        <v>3.8043095054163807</v>
      </c>
      <c r="B647">
        <f t="shared" si="92"/>
        <v>-199.34226482681544</v>
      </c>
      <c r="C647">
        <f t="shared" si="94"/>
        <v>-6.1898186916733486</v>
      </c>
      <c r="D647">
        <f t="shared" si="95"/>
        <v>5018.3646162350678</v>
      </c>
      <c r="E647" t="b">
        <f t="shared" si="96"/>
        <v>0</v>
      </c>
      <c r="F647" t="b">
        <f t="shared" si="97"/>
        <v>1</v>
      </c>
      <c r="G647" t="b">
        <f t="shared" si="98"/>
        <v>1</v>
      </c>
      <c r="H647" s="5">
        <f t="shared" si="99"/>
        <v>-25.174614227418971</v>
      </c>
      <c r="I647" s="1"/>
      <c r="M647" s="6"/>
    </row>
    <row r="648" spans="1:13" x14ac:dyDescent="0.2">
      <c r="A648" s="9">
        <f t="shared" si="93"/>
        <v>3.8104454884896328</v>
      </c>
      <c r="B648">
        <f t="shared" si="92"/>
        <v>-200.90571797839624</v>
      </c>
      <c r="C648">
        <f t="shared" si="94"/>
        <v>-6.2383658050996864</v>
      </c>
      <c r="D648">
        <f t="shared" si="95"/>
        <v>5097.3919736909256</v>
      </c>
      <c r="E648" t="b">
        <f t="shared" si="96"/>
        <v>0</v>
      </c>
      <c r="F648" t="b">
        <f t="shared" si="97"/>
        <v>1</v>
      </c>
      <c r="G648" t="b">
        <f t="shared" si="98"/>
        <v>1</v>
      </c>
      <c r="H648" s="5">
        <f t="shared" si="99"/>
        <v>-25.372060213035137</v>
      </c>
      <c r="I648" s="1"/>
      <c r="M648" s="6"/>
    </row>
    <row r="649" spans="1:13" x14ac:dyDescent="0.2">
      <c r="A649" s="9">
        <f t="shared" si="93"/>
        <v>3.816581471562885</v>
      </c>
      <c r="B649">
        <f t="shared" si="92"/>
        <v>-202.46160699551177</v>
      </c>
      <c r="C649">
        <f t="shared" si="94"/>
        <v>-6.2866780429920253</v>
      </c>
      <c r="D649">
        <f t="shared" si="95"/>
        <v>5176.6499111032772</v>
      </c>
      <c r="E649" t="b">
        <f t="shared" si="96"/>
        <v>0</v>
      </c>
      <c r="F649" t="b">
        <f t="shared" si="97"/>
        <v>1</v>
      </c>
      <c r="G649" t="b">
        <f t="shared" si="98"/>
        <v>1</v>
      </c>
      <c r="H649" s="5">
        <f t="shared" si="99"/>
        <v>-25.568550936267314</v>
      </c>
      <c r="I649" s="1"/>
      <c r="M649" s="6"/>
    </row>
    <row r="650" spans="1:13" x14ac:dyDescent="0.2">
      <c r="A650" s="9">
        <f t="shared" si="93"/>
        <v>3.8227174546361371</v>
      </c>
      <c r="B650">
        <f t="shared" si="92"/>
        <v>-204.0098732986757</v>
      </c>
      <c r="C650">
        <f t="shared" si="94"/>
        <v>-6.3347535863863884</v>
      </c>
      <c r="D650">
        <f t="shared" si="95"/>
        <v>5256.1264922851551</v>
      </c>
      <c r="E650" t="b">
        <f t="shared" si="96"/>
        <v>0</v>
      </c>
      <c r="F650" t="b">
        <f t="shared" si="97"/>
        <v>1</v>
      </c>
      <c r="G650" t="b">
        <f t="shared" si="98"/>
        <v>1</v>
      </c>
      <c r="H650" s="5">
        <f t="shared" si="99"/>
        <v>-25.764078999206333</v>
      </c>
      <c r="I650" s="1"/>
      <c r="M650" s="6"/>
    </row>
    <row r="651" spans="1:13" x14ac:dyDescent="0.2">
      <c r="A651" s="9">
        <f t="shared" si="93"/>
        <v>3.8288534377093892</v>
      </c>
      <c r="B651">
        <f t="shared" si="92"/>
        <v>-205.55045859539834</v>
      </c>
      <c r="C651">
        <f t="shared" si="94"/>
        <v>-6.3825906252303879</v>
      </c>
      <c r="D651">
        <f t="shared" si="95"/>
        <v>5335.8097481220057</v>
      </c>
      <c r="E651" t="b">
        <f t="shared" si="96"/>
        <v>0</v>
      </c>
      <c r="F651" t="b">
        <f t="shared" si="97"/>
        <v>1</v>
      </c>
      <c r="G651" t="b">
        <f t="shared" si="98"/>
        <v>1</v>
      </c>
      <c r="H651" s="5">
        <f t="shared" si="99"/>
        <v>-25.958637040187362</v>
      </c>
      <c r="I651" s="1"/>
      <c r="M651" s="6"/>
    </row>
    <row r="652" spans="1:13" x14ac:dyDescent="0.2">
      <c r="A652" s="9">
        <f t="shared" si="93"/>
        <v>3.8349894207826414</v>
      </c>
      <c r="B652">
        <f t="shared" si="92"/>
        <v>-207.08330488238113</v>
      </c>
      <c r="C652">
        <f t="shared" si="94"/>
        <v>-6.4301873584513674</v>
      </c>
      <c r="D652">
        <f t="shared" si="95"/>
        <v>5415.6876783742209</v>
      </c>
      <c r="E652" t="b">
        <f t="shared" si="96"/>
        <v>0</v>
      </c>
      <c r="F652" t="b">
        <f t="shared" si="97"/>
        <v>1</v>
      </c>
      <c r="G652" t="b">
        <f t="shared" si="98"/>
        <v>1</v>
      </c>
      <c r="H652" s="5">
        <f t="shared" si="99"/>
        <v>-26.152217734067047</v>
      </c>
      <c r="I652" s="1"/>
      <c r="M652" s="6"/>
    </row>
    <row r="653" spans="1:13" x14ac:dyDescent="0.2">
      <c r="A653" s="9">
        <f t="shared" si="93"/>
        <v>3.8411254038558935</v>
      </c>
      <c r="B653">
        <f t="shared" si="92"/>
        <v>-208.60835444770058</v>
      </c>
      <c r="C653">
        <f t="shared" si="94"/>
        <v>-6.4775419940242287</v>
      </c>
      <c r="D653">
        <f t="shared" si="95"/>
        <v>5495.748253484373</v>
      </c>
      <c r="E653" t="b">
        <f t="shared" si="96"/>
        <v>0</v>
      </c>
      <c r="F653" t="b">
        <f t="shared" si="97"/>
        <v>1</v>
      </c>
      <c r="G653" t="b">
        <f t="shared" si="98"/>
        <v>1</v>
      </c>
      <c r="H653" s="5">
        <f t="shared" si="99"/>
        <v>-26.344813792499338</v>
      </c>
      <c r="I653" s="1"/>
      <c r="M653" s="6"/>
    </row>
    <row r="654" spans="1:13" x14ac:dyDescent="0.2">
      <c r="A654" s="9">
        <f t="shared" si="93"/>
        <v>3.8472613869291457</v>
      </c>
      <c r="B654">
        <f t="shared" si="92"/>
        <v>-210.12554987298103</v>
      </c>
      <c r="C654">
        <f t="shared" si="94"/>
        <v>-6.524652749038883</v>
      </c>
      <c r="D654">
        <f t="shared" si="95"/>
        <v>5575.9794163888473</v>
      </c>
      <c r="E654" t="b">
        <f t="shared" si="96"/>
        <v>0</v>
      </c>
      <c r="F654" t="b">
        <f t="shared" si="97"/>
        <v>1</v>
      </c>
      <c r="G654" t="b">
        <f t="shared" si="98"/>
        <v>1</v>
      </c>
      <c r="H654" s="5">
        <f t="shared" si="99"/>
        <v>-26.536417964209853</v>
      </c>
      <c r="I654" s="1"/>
      <c r="M654" s="6"/>
    </row>
    <row r="655" spans="1:13" x14ac:dyDescent="0.2">
      <c r="A655" s="9">
        <f t="shared" si="93"/>
        <v>3.8533973700023978</v>
      </c>
      <c r="B655">
        <f t="shared" si="92"/>
        <v>-211.63483403555659</v>
      </c>
      <c r="C655">
        <f t="shared" si="94"/>
        <v>-6.5715178497673863</v>
      </c>
      <c r="D655">
        <f t="shared" si="95"/>
        <v>5656.3690843336381</v>
      </c>
      <c r="E655" t="b">
        <f t="shared" si="96"/>
        <v>0</v>
      </c>
      <c r="F655" t="b">
        <f t="shared" si="97"/>
        <v>1</v>
      </c>
      <c r="G655" t="b">
        <f t="shared" si="98"/>
        <v>1</v>
      </c>
      <c r="H655" s="5">
        <f t="shared" si="99"/>
        <v>-26.727023035268932</v>
      </c>
      <c r="I655" s="1"/>
      <c r="M655" s="6"/>
    </row>
    <row r="656" spans="1:13" x14ac:dyDescent="0.2">
      <c r="A656" s="9">
        <f t="shared" si="93"/>
        <v>3.8595333530756499</v>
      </c>
      <c r="B656">
        <f t="shared" si="92"/>
        <v>-213.13615011062171</v>
      </c>
      <c r="C656">
        <f t="shared" si="94"/>
        <v>-6.618135531730724</v>
      </c>
      <c r="D656">
        <f t="shared" si="95"/>
        <v>5736.9051506939959</v>
      </c>
      <c r="E656" t="b">
        <f t="shared" si="96"/>
        <v>0</v>
      </c>
      <c r="F656" t="b">
        <f t="shared" si="97"/>
        <v>1</v>
      </c>
      <c r="G656" t="b">
        <f t="shared" si="98"/>
        <v>1</v>
      </c>
      <c r="H656" s="5">
        <f t="shared" si="99"/>
        <v>-26.916621829363216</v>
      </c>
      <c r="I656" s="1"/>
      <c r="M656" s="6"/>
    </row>
    <row r="657" spans="1:13" x14ac:dyDescent="0.2">
      <c r="A657" s="9">
        <f t="shared" si="93"/>
        <v>3.8656693361489021</v>
      </c>
      <c r="B657">
        <f t="shared" si="92"/>
        <v>-214.62944157337083</v>
      </c>
      <c r="C657">
        <f t="shared" si="94"/>
        <v>-6.6645040397652382</v>
      </c>
      <c r="D657">
        <f t="shared" si="95"/>
        <v>5817.5754867976802</v>
      </c>
      <c r="E657" t="b">
        <f t="shared" si="96"/>
        <v>0</v>
      </c>
      <c r="F657" t="b">
        <f t="shared" si="97"/>
        <v>1</v>
      </c>
      <c r="G657" t="b">
        <f t="shared" si="98"/>
        <v>1</v>
      </c>
      <c r="H657" s="5">
        <f t="shared" si="99"/>
        <v>-27.105207208065856</v>
      </c>
      <c r="I657" s="1"/>
      <c r="M657" s="6"/>
    </row>
    <row r="658" spans="1:13" x14ac:dyDescent="0.2">
      <c r="A658" s="9">
        <f t="shared" si="93"/>
        <v>3.8718053192221542</v>
      </c>
      <c r="B658">
        <f t="shared" si="92"/>
        <v>-216.11465220112615</v>
      </c>
      <c r="C658">
        <f t="shared" si="94"/>
        <v>-6.7106216280887123</v>
      </c>
      <c r="D658">
        <f t="shared" si="95"/>
        <v>5898.3679437515193</v>
      </c>
      <c r="E658" t="b">
        <f t="shared" si="96"/>
        <v>0</v>
      </c>
      <c r="F658" t="b">
        <f t="shared" si="97"/>
        <v>1</v>
      </c>
      <c r="G658" t="b">
        <f t="shared" si="98"/>
        <v>1</v>
      </c>
      <c r="H658" s="5">
        <f t="shared" si="99"/>
        <v>-27.292772071105244</v>
      </c>
      <c r="I658" s="1"/>
      <c r="M658" s="6"/>
    </row>
    <row r="659" spans="1:13" x14ac:dyDescent="0.2">
      <c r="A659" s="9">
        <f t="shared" si="93"/>
        <v>3.8779413022954063</v>
      </c>
      <c r="B659">
        <f t="shared" si="92"/>
        <v>-217.59172607545497</v>
      </c>
      <c r="C659">
        <f t="shared" si="94"/>
        <v>-6.7564865603660991</v>
      </c>
      <c r="D659">
        <f t="shared" si="95"/>
        <v>5979.2703542710406</v>
      </c>
      <c r="E659" t="b">
        <f t="shared" si="96"/>
        <v>0</v>
      </c>
      <c r="F659" t="b">
        <f t="shared" si="97"/>
        <v>1</v>
      </c>
      <c r="G659" t="b">
        <f t="shared" si="98"/>
        <v>1</v>
      </c>
      <c r="H659" s="5">
        <f t="shared" si="99"/>
        <v>-27.479309356632385</v>
      </c>
      <c r="I659" s="1"/>
      <c r="M659" s="6"/>
    </row>
    <row r="660" spans="1:13" x14ac:dyDescent="0.2">
      <c r="A660" s="9">
        <f t="shared" si="93"/>
        <v>3.8840772853686585</v>
      </c>
      <c r="B660">
        <f t="shared" si="92"/>
        <v>-219.06060758427449</v>
      </c>
      <c r="C660">
        <f t="shared" si="94"/>
        <v>-6.8020971097748939</v>
      </c>
      <c r="D660">
        <f t="shared" si="95"/>
        <v>6060.270534512837</v>
      </c>
      <c r="E660" t="b">
        <f t="shared" si="96"/>
        <v>0</v>
      </c>
      <c r="F660" t="b">
        <f t="shared" si="97"/>
        <v>1</v>
      </c>
      <c r="G660" t="b">
        <f t="shared" si="98"/>
        <v>1</v>
      </c>
      <c r="H660" s="5">
        <f t="shared" si="99"/>
        <v>-27.664812041486734</v>
      </c>
      <c r="I660" s="1"/>
      <c r="M660" s="6"/>
    </row>
    <row r="661" spans="1:13" x14ac:dyDescent="0.2">
      <c r="A661" s="9">
        <f t="shared" si="93"/>
        <v>3.8902132684419106</v>
      </c>
      <c r="B661">
        <f t="shared" si="92"/>
        <v>-220.52124142394604</v>
      </c>
      <c r="C661">
        <f t="shared" si="94"/>
        <v>-6.8474515590701506</v>
      </c>
      <c r="D661">
        <f t="shared" si="95"/>
        <v>6141.3562859094582</v>
      </c>
      <c r="E661" t="b">
        <f t="shared" si="96"/>
        <v>0</v>
      </c>
      <c r="F661" t="b">
        <f t="shared" si="97"/>
        <v>1</v>
      </c>
      <c r="G661" t="b">
        <f t="shared" si="98"/>
        <v>1</v>
      </c>
      <c r="H661" s="5">
        <f t="shared" si="99"/>
        <v>-27.849273141460642</v>
      </c>
      <c r="I661" s="1"/>
      <c r="M661" s="6"/>
    </row>
    <row r="662" spans="1:13" x14ac:dyDescent="0.2">
      <c r="A662" s="9">
        <f t="shared" si="93"/>
        <v>3.8963492515151628</v>
      </c>
      <c r="B662">
        <f t="shared" si="92"/>
        <v>-221.97357260135701</v>
      </c>
      <c r="C662">
        <f t="shared" si="94"/>
        <v>-6.8925482006491379</v>
      </c>
      <c r="D662">
        <f t="shared" si="95"/>
        <v>6222.5153970065012</v>
      </c>
      <c r="E662" t="b">
        <f t="shared" si="96"/>
        <v>0</v>
      </c>
      <c r="F662" t="b">
        <f t="shared" si="97"/>
        <v>1</v>
      </c>
      <c r="G662" t="b">
        <f t="shared" si="98"/>
        <v>1</v>
      </c>
      <c r="H662" s="5">
        <f t="shared" si="99"/>
        <v>-28.032685711562319</v>
      </c>
      <c r="I662" s="1"/>
      <c r="M662" s="6"/>
    </row>
    <row r="663" spans="1:13" x14ac:dyDescent="0.2">
      <c r="A663" s="9">
        <f t="shared" si="93"/>
        <v>3.9024852345884149</v>
      </c>
      <c r="B663">
        <f t="shared" si="92"/>
        <v>-223.41754643599143</v>
      </c>
      <c r="C663">
        <f t="shared" si="94"/>
        <v>-6.9373853366156251</v>
      </c>
      <c r="D663">
        <f t="shared" si="95"/>
        <v>6303.7356453016419</v>
      </c>
      <c r="E663" t="b">
        <f t="shared" si="96"/>
        <v>0</v>
      </c>
      <c r="F663" t="b">
        <f t="shared" si="97"/>
        <v>1</v>
      </c>
      <c r="G663" t="b">
        <f t="shared" si="98"/>
        <v>1</v>
      </c>
      <c r="H663" s="5">
        <f t="shared" si="99"/>
        <v>-28.215042846277278</v>
      </c>
      <c r="I663" s="1"/>
      <c r="M663" s="6"/>
    </row>
    <row r="664" spans="1:13" x14ac:dyDescent="0.2">
      <c r="A664" s="9">
        <f t="shared" si="93"/>
        <v>3.908621217661667</v>
      </c>
      <c r="B664">
        <f t="shared" si="92"/>
        <v>-224.85310856198882</v>
      </c>
      <c r="C664">
        <f t="shared" si="94"/>
        <v>-6.9819612788438166</v>
      </c>
      <c r="D664">
        <f t="shared" si="95"/>
        <v>6385.0047990853436</v>
      </c>
      <c r="E664" t="b">
        <f t="shared" si="96"/>
        <v>0</v>
      </c>
      <c r="F664" t="b">
        <f t="shared" si="97"/>
        <v>1</v>
      </c>
      <c r="G664" t="b">
        <f t="shared" si="98"/>
        <v>1</v>
      </c>
      <c r="H664" s="5">
        <f t="shared" si="99"/>
        <v>-28.396337679828378</v>
      </c>
      <c r="I664" s="1"/>
      <c r="M664" s="6"/>
    </row>
    <row r="665" spans="1:13" x14ac:dyDescent="0.2">
      <c r="A665" s="9">
        <f t="shared" si="93"/>
        <v>3.9147572007349192</v>
      </c>
      <c r="B665">
        <f t="shared" si="92"/>
        <v>-226.28020493019085</v>
      </c>
      <c r="C665">
        <f t="shared" si="94"/>
        <v>-7.026274349041902</v>
      </c>
      <c r="D665">
        <f t="shared" si="95"/>
        <v>6466.3106192829418</v>
      </c>
      <c r="E665" t="b">
        <f t="shared" si="96"/>
        <v>0</v>
      </c>
      <c r="F665" t="b">
        <f t="shared" si="97"/>
        <v>1</v>
      </c>
      <c r="G665" t="b">
        <f t="shared" si="98"/>
        <v>1</v>
      </c>
      <c r="H665" s="5">
        <f t="shared" si="99"/>
        <v>-28.576563386434298</v>
      </c>
      <c r="I665" s="1"/>
      <c r="M665" s="6"/>
    </row>
    <row r="666" spans="1:13" x14ac:dyDescent="0.2">
      <c r="A666" s="9">
        <f t="shared" si="93"/>
        <v>3.9208931838081713</v>
      </c>
      <c r="B666">
        <f t="shared" si="92"/>
        <v>-227.6987818101764</v>
      </c>
      <c r="C666">
        <f t="shared" si="94"/>
        <v>-7.070322878815249</v>
      </c>
      <c r="D666">
        <f t="shared" si="95"/>
        <v>6547.6408612978257</v>
      </c>
      <c r="E666" t="b">
        <f t="shared" si="96"/>
        <v>0</v>
      </c>
      <c r="F666" t="b">
        <f t="shared" si="97"/>
        <v>1</v>
      </c>
      <c r="G666" t="b">
        <f t="shared" si="98"/>
        <v>1</v>
      </c>
      <c r="H666" s="5">
        <f t="shared" si="99"/>
        <v>-28.755713180566502</v>
      </c>
      <c r="I666" s="1"/>
      <c r="M666" s="6"/>
    </row>
    <row r="667" spans="1:13" x14ac:dyDescent="0.2">
      <c r="A667" s="9">
        <f t="shared" si="93"/>
        <v>3.9270291668814234</v>
      </c>
      <c r="B667">
        <f t="shared" ref="B667:B730" si="100">$B$10*SIN(A667)</f>
        <v>-229.10878579228461</v>
      </c>
      <c r="C667">
        <f t="shared" si="94"/>
        <v>-7.1141052097292148</v>
      </c>
      <c r="D667">
        <f t="shared" si="95"/>
        <v>6628.9832768554888</v>
      </c>
      <c r="E667" t="b">
        <f t="shared" si="96"/>
        <v>0</v>
      </c>
      <c r="F667" t="b">
        <f t="shared" si="97"/>
        <v>1</v>
      </c>
      <c r="G667" t="b">
        <f t="shared" si="98"/>
        <v>1</v>
      </c>
      <c r="H667" s="5">
        <f t="shared" si="99"/>
        <v>-28.933780317204771</v>
      </c>
      <c r="I667" s="1"/>
      <c r="M667" s="6"/>
    </row>
    <row r="668" spans="1:13" x14ac:dyDescent="0.2">
      <c r="A668" s="9">
        <f t="shared" ref="A668:A731" si="101">+A667+$B$25</f>
        <v>3.9331651499546756</v>
      </c>
      <c r="B668">
        <f t="shared" si="100"/>
        <v>-230.51016378962564</v>
      </c>
      <c r="C668">
        <f t="shared" ref="C668:C731" si="102">1.414*(SIN(A668)*$B$9/$B$8)</f>
        <v>-7.1576196933715934</v>
      </c>
      <c r="D668">
        <f t="shared" ref="D668:D731" si="103">B668*H668</f>
        <v>6710.3256158480917</v>
      </c>
      <c r="E668" t="b">
        <f t="shared" ref="E668:E731" si="104">AND((A668&gt;$A$17),A668&lt;($B$17))</f>
        <v>0</v>
      </c>
      <c r="F668" t="b">
        <f t="shared" ref="F668:F731" si="105">AND((A668&gt;($A$17+3.1416)),A668&lt;($B$17+3.1416))</f>
        <v>1</v>
      </c>
      <c r="G668" t="b">
        <f t="shared" ref="G668:G731" si="106">OR(E668=TRUE,F668=TRUE)</f>
        <v>1</v>
      </c>
      <c r="H668" s="5">
        <f t="shared" ref="H668:H731" si="107">IF(+G668=TRUE,C668,0)+(SIN(A668)*1.4142*$B$9/$B$7)</f>
        <v>-29.11075809209111</v>
      </c>
      <c r="I668" s="1"/>
      <c r="M668" s="6"/>
    </row>
    <row r="669" spans="1:13" x14ac:dyDescent="0.2">
      <c r="A669" s="9">
        <f t="shared" si="101"/>
        <v>3.9393011330279277</v>
      </c>
      <c r="B669">
        <f t="shared" si="100"/>
        <v>-231.90286304007941</v>
      </c>
      <c r="C669">
        <f t="shared" si="102"/>
        <v>-7.2008646914146723</v>
      </c>
      <c r="D669">
        <f t="shared" si="103"/>
        <v>6791.6556281793273</v>
      </c>
      <c r="E669" t="b">
        <f t="shared" si="104"/>
        <v>0</v>
      </c>
      <c r="F669" t="b">
        <f t="shared" si="105"/>
        <v>1</v>
      </c>
      <c r="G669" t="b">
        <f t="shared" si="106"/>
        <v>1</v>
      </c>
      <c r="H669" s="5">
        <f t="shared" si="107"/>
        <v>-29.286639841982183</v>
      </c>
      <c r="I669" s="1"/>
      <c r="M669" s="6"/>
    </row>
    <row r="670" spans="1:13" x14ac:dyDescent="0.2">
      <c r="A670" s="9">
        <f t="shared" si="101"/>
        <v>3.9454371161011799</v>
      </c>
      <c r="B670">
        <f t="shared" si="100"/>
        <v>-233.28683110828226</v>
      </c>
      <c r="C670">
        <f t="shared" si="102"/>
        <v>-7.2438385756769152</v>
      </c>
      <c r="D670">
        <f t="shared" si="103"/>
        <v>6872.9610656092755</v>
      </c>
      <c r="E670" t="b">
        <f t="shared" si="104"/>
        <v>0</v>
      </c>
      <c r="F670" t="b">
        <f t="shared" si="105"/>
        <v>1</v>
      </c>
      <c r="G670" t="b">
        <f t="shared" si="106"/>
        <v>1</v>
      </c>
      <c r="H670" s="5">
        <f t="shared" si="107"/>
        <v>-29.461418944900181</v>
      </c>
      <c r="I670" s="1"/>
      <c r="M670" s="6"/>
    </row>
    <row r="671" spans="1:13" x14ac:dyDescent="0.2">
      <c r="A671" s="9">
        <f t="shared" si="101"/>
        <v>3.951573099174432</v>
      </c>
      <c r="B671">
        <f t="shared" si="100"/>
        <v>-234.66201588760089</v>
      </c>
      <c r="C671">
        <f t="shared" si="102"/>
        <v>-7.2865397281842688</v>
      </c>
      <c r="D671">
        <f t="shared" si="103"/>
        <v>6954.2296835989782</v>
      </c>
      <c r="E671" t="b">
        <f t="shared" si="104"/>
        <v>0</v>
      </c>
      <c r="F671" t="b">
        <f t="shared" si="105"/>
        <v>1</v>
      </c>
      <c r="G671" t="b">
        <f t="shared" si="106"/>
        <v>1</v>
      </c>
      <c r="H671" s="5">
        <f t="shared" si="107"/>
        <v>-29.635088820382144</v>
      </c>
      <c r="I671" s="1"/>
      <c r="M671" s="6"/>
    </row>
    <row r="672" spans="1:13" x14ac:dyDescent="0.2">
      <c r="A672" s="9">
        <f t="shared" si="101"/>
        <v>3.9577090822476841</v>
      </c>
      <c r="B672">
        <f t="shared" si="100"/>
        <v>-236.0283656020944</v>
      </c>
      <c r="C672">
        <f t="shared" si="102"/>
        <v>-7.3289665412310763</v>
      </c>
      <c r="D672">
        <f t="shared" si="103"/>
        <v>7035.4492431544541</v>
      </c>
      <c r="E672" t="b">
        <f t="shared" si="104"/>
        <v>0</v>
      </c>
      <c r="F672" t="b">
        <f t="shared" si="105"/>
        <v>1</v>
      </c>
      <c r="G672" t="b">
        <f t="shared" si="106"/>
        <v>1</v>
      </c>
      <c r="H672" s="5">
        <f t="shared" si="107"/>
        <v>-29.807642929727702</v>
      </c>
      <c r="I672" s="1"/>
      <c r="M672" s="6"/>
    </row>
    <row r="673" spans="1:13" x14ac:dyDescent="0.2">
      <c r="A673" s="9">
        <f t="shared" si="101"/>
        <v>3.9638450653209363</v>
      </c>
      <c r="B673">
        <f t="shared" si="100"/>
        <v>-237.38582880846351</v>
      </c>
      <c r="C673">
        <f t="shared" si="102"/>
        <v>-7.3711174174406064</v>
      </c>
      <c r="D673">
        <f t="shared" si="103"/>
        <v>7116.6075126698897</v>
      </c>
      <c r="E673" t="b">
        <f t="shared" si="104"/>
        <v>0</v>
      </c>
      <c r="F673" t="b">
        <f t="shared" si="105"/>
        <v>1</v>
      </c>
      <c r="G673" t="b">
        <f t="shared" si="106"/>
        <v>1</v>
      </c>
      <c r="H673" s="5">
        <f t="shared" si="107"/>
        <v>-29.979074776245284</v>
      </c>
      <c r="I673" s="1"/>
      <c r="M673" s="6"/>
    </row>
    <row r="674" spans="1:13" x14ac:dyDescent="0.2">
      <c r="A674" s="9">
        <f t="shared" si="101"/>
        <v>3.9699810483941884</v>
      </c>
      <c r="B674">
        <f t="shared" si="100"/>
        <v>-238.73435439798754</v>
      </c>
      <c r="C674">
        <f t="shared" si="102"/>
        <v>-7.412990769825198</v>
      </c>
      <c r="D674">
        <f t="shared" si="103"/>
        <v>7197.6922697697046</v>
      </c>
      <c r="E674" t="b">
        <f t="shared" si="104"/>
        <v>0</v>
      </c>
      <c r="F674" t="b">
        <f t="shared" si="105"/>
        <v>1</v>
      </c>
      <c r="G674" t="b">
        <f t="shared" si="106"/>
        <v>1</v>
      </c>
      <c r="H674" s="5">
        <f t="shared" si="107"/>
        <v>-30.149377905496699</v>
      </c>
      <c r="I674" s="1"/>
      <c r="M674" s="6"/>
    </row>
    <row r="675" spans="1:13" x14ac:dyDescent="0.2">
      <c r="A675" s="9">
        <f t="shared" si="101"/>
        <v>3.9761170314674406</v>
      </c>
      <c r="B675">
        <f t="shared" si="100"/>
        <v>-240.07389159844868</v>
      </c>
      <c r="C675">
        <f t="shared" si="102"/>
        <v>-7.4545850218460101</v>
      </c>
      <c r="D675">
        <f t="shared" si="103"/>
        <v>7278.6913031492377</v>
      </c>
      <c r="E675" t="b">
        <f t="shared" si="104"/>
        <v>0</v>
      </c>
      <c r="F675" t="b">
        <f t="shared" si="105"/>
        <v>1</v>
      </c>
      <c r="G675" t="b">
        <f t="shared" si="106"/>
        <v>1</v>
      </c>
      <c r="H675" s="5">
        <f t="shared" si="107"/>
        <v>-30.318545905540155</v>
      </c>
      <c r="I675" s="1"/>
      <c r="M675" s="6"/>
    </row>
    <row r="676" spans="1:13" x14ac:dyDescent="0.2">
      <c r="A676" s="9">
        <f t="shared" si="101"/>
        <v>3.9822530145406927</v>
      </c>
      <c r="B676">
        <f t="shared" si="100"/>
        <v>-241.40438997604335</v>
      </c>
      <c r="C676">
        <f t="shared" si="102"/>
        <v>-7.4958986074723768</v>
      </c>
      <c r="D676">
        <f t="shared" si="103"/>
        <v>7359.5924144137525</v>
      </c>
      <c r="E676" t="b">
        <f t="shared" si="104"/>
        <v>0</v>
      </c>
      <c r="F676" t="b">
        <f t="shared" si="105"/>
        <v>1</v>
      </c>
      <c r="G676" t="b">
        <f t="shared" si="106"/>
        <v>1</v>
      </c>
      <c r="H676" s="5">
        <f t="shared" si="107"/>
        <v>-30.486572407171671</v>
      </c>
      <c r="I676" s="1"/>
      <c r="M676" s="6"/>
    </row>
    <row r="677" spans="1:13" x14ac:dyDescent="0.2">
      <c r="A677" s="9">
        <f t="shared" si="101"/>
        <v>3.9883889976139448</v>
      </c>
      <c r="B677">
        <f t="shared" si="100"/>
        <v>-242.72579943728124</v>
      </c>
      <c r="C677">
        <f t="shared" si="102"/>
        <v>-7.5369299712407685</v>
      </c>
      <c r="D677">
        <f t="shared" si="103"/>
        <v>7440.3834199155117</v>
      </c>
      <c r="E677" t="b">
        <f t="shared" si="104"/>
        <v>0</v>
      </c>
      <c r="F677" t="b">
        <f t="shared" si="105"/>
        <v>1</v>
      </c>
      <c r="G677" t="b">
        <f t="shared" si="106"/>
        <v>1</v>
      </c>
      <c r="H677" s="5">
        <f t="shared" si="107"/>
        <v>-30.653451084164864</v>
      </c>
      <c r="I677" s="1"/>
      <c r="M677" s="6"/>
    </row>
    <row r="678" spans="1:13" x14ac:dyDescent="0.2">
      <c r="A678" s="9">
        <f t="shared" si="101"/>
        <v>3.994524980687197</v>
      </c>
      <c r="B678">
        <f t="shared" si="100"/>
        <v>-244.03807023087131</v>
      </c>
      <c r="C678">
        <f t="shared" si="102"/>
        <v>-7.5776775683133595</v>
      </c>
      <c r="D678">
        <f t="shared" si="103"/>
        <v>7521.0521525886252</v>
      </c>
      <c r="E678" t="b">
        <f t="shared" si="104"/>
        <v>0</v>
      </c>
      <c r="F678" t="b">
        <f t="shared" si="105"/>
        <v>1</v>
      </c>
      <c r="G678" t="b">
        <f t="shared" si="106"/>
        <v>1</v>
      </c>
      <c r="H678" s="5">
        <f t="shared" si="107"/>
        <v>-30.819175653509149</v>
      </c>
      <c r="I678" s="1"/>
      <c r="M678" s="6"/>
    </row>
    <row r="679" spans="1:13" x14ac:dyDescent="0.2">
      <c r="A679" s="9">
        <f t="shared" si="101"/>
        <v>4.0006609637604491</v>
      </c>
      <c r="B679">
        <f t="shared" si="100"/>
        <v>-245.34115294959494</v>
      </c>
      <c r="C679">
        <f t="shared" si="102"/>
        <v>-7.6181398645361877</v>
      </c>
      <c r="D679">
        <f t="shared" si="103"/>
        <v>7601.5864637814047</v>
      </c>
      <c r="E679" t="b">
        <f t="shared" si="104"/>
        <v>0</v>
      </c>
      <c r="F679" t="b">
        <f t="shared" si="105"/>
        <v>1</v>
      </c>
      <c r="G679" t="b">
        <f t="shared" si="106"/>
        <v>1</v>
      </c>
      <c r="H679" s="5">
        <f t="shared" si="107"/>
        <v>-30.983739875646307</v>
      </c>
      <c r="I679" s="1"/>
      <c r="M679" s="6"/>
    </row>
    <row r="680" spans="1:13" x14ac:dyDescent="0.2">
      <c r="A680" s="9">
        <f t="shared" si="101"/>
        <v>4.0067969468337017</v>
      </c>
      <c r="B680">
        <f t="shared" si="100"/>
        <v>-246.63499853216615</v>
      </c>
      <c r="C680">
        <f t="shared" si="102"/>
        <v>-7.6583153364969183</v>
      </c>
      <c r="D680">
        <f t="shared" si="103"/>
        <v>7681.9742250859381</v>
      </c>
      <c r="E680" t="b">
        <f t="shared" si="104"/>
        <v>0</v>
      </c>
      <c r="F680" t="b">
        <f t="shared" si="105"/>
        <v>1</v>
      </c>
      <c r="G680" t="b">
        <f t="shared" si="106"/>
        <v>1</v>
      </c>
      <c r="H680" s="5">
        <f t="shared" si="107"/>
        <v>-31.147137554705377</v>
      </c>
      <c r="I680" s="1"/>
      <c r="M680" s="6"/>
    </row>
    <row r="681" spans="1:13" x14ac:dyDescent="0.2">
      <c r="A681" s="9">
        <f t="shared" si="101"/>
        <v>4.0129329299069543</v>
      </c>
      <c r="B681">
        <f t="shared" si="100"/>
        <v>-247.91955826507845</v>
      </c>
      <c r="C681">
        <f t="shared" si="102"/>
        <v>-7.6982024715821904</v>
      </c>
      <c r="D681">
        <f t="shared" si="103"/>
        <v>7762.2033301646043</v>
      </c>
      <c r="E681" t="b">
        <f t="shared" si="104"/>
        <v>0</v>
      </c>
      <c r="F681" t="b">
        <f t="shared" si="105"/>
        <v>1</v>
      </c>
      <c r="G681" t="b">
        <f t="shared" si="106"/>
        <v>1</v>
      </c>
      <c r="H681" s="5">
        <f t="shared" si="107"/>
        <v>-31.309362538735918</v>
      </c>
      <c r="I681" s="1"/>
      <c r="M681" s="6"/>
    </row>
    <row r="682" spans="1:13" x14ac:dyDescent="0.2">
      <c r="A682" s="9">
        <f t="shared" si="101"/>
        <v>4.0190689129802069</v>
      </c>
      <c r="B682">
        <f t="shared" si="100"/>
        <v>-249.19478378443935</v>
      </c>
      <c r="C682">
        <f t="shared" si="102"/>
        <v>-7.7377997680345851</v>
      </c>
      <c r="D682">
        <f t="shared" si="103"/>
        <v>7842.2616965733087</v>
      </c>
      <c r="E682" t="b">
        <f t="shared" si="104"/>
        <v>0</v>
      </c>
      <c r="F682" t="b">
        <f t="shared" si="105"/>
        <v>1</v>
      </c>
      <c r="G682" t="b">
        <f t="shared" si="106"/>
        <v>1</v>
      </c>
      <c r="H682" s="5">
        <f t="shared" si="107"/>
        <v>-31.470408719939702</v>
      </c>
      <c r="I682" s="1"/>
      <c r="M682" s="6"/>
    </row>
    <row r="683" spans="1:13" x14ac:dyDescent="0.2">
      <c r="A683" s="9">
        <f t="shared" si="101"/>
        <v>4.0252048960534594</v>
      </c>
      <c r="B683">
        <f t="shared" si="100"/>
        <v>-250.46062707779117</v>
      </c>
      <c r="C683">
        <f t="shared" si="102"/>
        <v>-7.7771057350091528</v>
      </c>
      <c r="D683">
        <f t="shared" si="103"/>
        <v>7922.1372675810699</v>
      </c>
      <c r="E683" t="b">
        <f t="shared" si="104"/>
        <v>0</v>
      </c>
      <c r="F683" t="b">
        <f t="shared" si="105"/>
        <v>1</v>
      </c>
      <c r="G683" t="b">
        <f t="shared" si="106"/>
        <v>1</v>
      </c>
      <c r="H683" s="5">
        <f t="shared" si="107"/>
        <v>-31.63027003490059</v>
      </c>
      <c r="I683" s="1"/>
      <c r="M683" s="6"/>
    </row>
    <row r="684" spans="1:13" x14ac:dyDescent="0.2">
      <c r="A684" s="9">
        <f t="shared" si="101"/>
        <v>4.031340879126712</v>
      </c>
      <c r="B684">
        <f t="shared" si="100"/>
        <v>-251.7170404859184</v>
      </c>
      <c r="C684">
        <f t="shared" si="102"/>
        <v>-7.8161188926295484</v>
      </c>
      <c r="D684">
        <f t="shared" si="103"/>
        <v>8001.8180139857541</v>
      </c>
      <c r="E684" t="b">
        <f t="shared" si="104"/>
        <v>0</v>
      </c>
      <c r="F684" t="b">
        <f t="shared" si="105"/>
        <v>1</v>
      </c>
      <c r="G684" t="b">
        <f t="shared" si="106"/>
        <v>1</v>
      </c>
      <c r="H684" s="5">
        <f t="shared" si="107"/>
        <v>-31.788940464812882</v>
      </c>
      <c r="I684" s="1"/>
      <c r="M684" s="6"/>
    </row>
    <row r="685" spans="1:13" x14ac:dyDescent="0.2">
      <c r="A685" s="9">
        <f t="shared" si="101"/>
        <v>4.0374768621999646</v>
      </c>
      <c r="B685">
        <f t="shared" si="100"/>
        <v>-252.9639767046425</v>
      </c>
      <c r="C685">
        <f t="shared" si="102"/>
        <v>-7.8548377720437479</v>
      </c>
      <c r="D685">
        <f t="shared" si="103"/>
        <v>8081.2919359256748</v>
      </c>
      <c r="E685" t="b">
        <f t="shared" si="104"/>
        <v>0</v>
      </c>
      <c r="F685" t="b">
        <f t="shared" si="105"/>
        <v>1</v>
      </c>
      <c r="G685" t="b">
        <f t="shared" si="106"/>
        <v>1</v>
      </c>
      <c r="H685" s="5">
        <f t="shared" si="107"/>
        <v>-31.946414035707889</v>
      </c>
      <c r="I685" s="1"/>
      <c r="M685" s="6"/>
    </row>
    <row r="686" spans="1:13" x14ac:dyDescent="0.2">
      <c r="A686" s="9">
        <f t="shared" si="101"/>
        <v>4.0436128452732172</v>
      </c>
      <c r="B686">
        <f t="shared" si="100"/>
        <v>-254.20138878660276</v>
      </c>
      <c r="C686">
        <f t="shared" si="102"/>
        <v>-7.8932609154793569</v>
      </c>
      <c r="D686">
        <f t="shared" si="103"/>
        <v>8160.5470646867589</v>
      </c>
      <c r="E686" t="b">
        <f t="shared" si="104"/>
        <v>0</v>
      </c>
      <c r="F686" t="b">
        <f t="shared" si="105"/>
        <v>1</v>
      </c>
      <c r="G686" t="b">
        <f t="shared" si="106"/>
        <v>1</v>
      </c>
      <c r="H686" s="5">
        <f t="shared" si="107"/>
        <v>-32.102684818678874</v>
      </c>
      <c r="I686" s="1"/>
      <c r="M686" s="6"/>
    </row>
    <row r="687" spans="1:13" x14ac:dyDescent="0.2">
      <c r="A687" s="9">
        <f t="shared" si="101"/>
        <v>4.0497488283464698</v>
      </c>
      <c r="B687">
        <f t="shared" si="100"/>
        <v>-255.4292301430236</v>
      </c>
      <c r="C687">
        <f t="shared" si="102"/>
        <v>-7.9313868762984834</v>
      </c>
      <c r="D687">
        <f t="shared" si="103"/>
        <v>8239.5714645050139</v>
      </c>
      <c r="E687" t="b">
        <f t="shared" si="104"/>
        <v>0</v>
      </c>
      <c r="F687" t="b">
        <f t="shared" si="105"/>
        <v>1</v>
      </c>
      <c r="G687" t="b">
        <f t="shared" si="106"/>
        <v>1</v>
      </c>
      <c r="H687" s="5">
        <f t="shared" si="107"/>
        <v>-32.257746930104261</v>
      </c>
      <c r="I687" s="1"/>
      <c r="M687" s="6"/>
    </row>
    <row r="688" spans="1:13" x14ac:dyDescent="0.2">
      <c r="A688" s="9">
        <f t="shared" si="101"/>
        <v>4.0558848114197223</v>
      </c>
      <c r="B688">
        <f t="shared" si="100"/>
        <v>-256.64745454546915</v>
      </c>
      <c r="C688">
        <f t="shared" si="102"/>
        <v>-7.9692142190522208</v>
      </c>
      <c r="D688">
        <f t="shared" si="103"/>
        <v>8318.3532343640745</v>
      </c>
      <c r="E688" t="b">
        <f t="shared" si="104"/>
        <v>0</v>
      </c>
      <c r="F688" t="b">
        <f t="shared" si="105"/>
        <v>1</v>
      </c>
      <c r="G688" t="b">
        <f t="shared" si="106"/>
        <v>1</v>
      </c>
      <c r="H688" s="5">
        <f t="shared" si="107"/>
        <v>-32.411594531869191</v>
      </c>
      <c r="I688" s="1"/>
      <c r="M688" s="6"/>
    </row>
    <row r="689" spans="1:13" x14ac:dyDescent="0.2">
      <c r="A689" s="9">
        <f t="shared" si="101"/>
        <v>4.0620207944929749</v>
      </c>
      <c r="B689">
        <f t="shared" si="100"/>
        <v>-257.8560161275833</v>
      </c>
      <c r="C689">
        <f t="shared" si="102"/>
        <v>-8.0067415195346747</v>
      </c>
      <c r="D689">
        <f t="shared" si="103"/>
        <v>8396.8805097874501</v>
      </c>
      <c r="E689" t="b">
        <f t="shared" si="104"/>
        <v>0</v>
      </c>
      <c r="F689" t="b">
        <f t="shared" si="105"/>
        <v>1</v>
      </c>
      <c r="G689" t="b">
        <f t="shared" si="106"/>
        <v>1</v>
      </c>
      <c r="H689" s="5">
        <f t="shared" si="107"/>
        <v>-32.564221831585265</v>
      </c>
      <c r="I689" s="1"/>
      <c r="M689" s="6"/>
    </row>
    <row r="690" spans="1:13" x14ac:dyDescent="0.2">
      <c r="A690" s="9">
        <f t="shared" si="101"/>
        <v>4.0681567775662275</v>
      </c>
      <c r="B690">
        <f t="shared" si="100"/>
        <v>-259.05486938681696</v>
      </c>
      <c r="C690">
        <f t="shared" si="102"/>
        <v>-8.0439673648365968</v>
      </c>
      <c r="D690">
        <f t="shared" si="103"/>
        <v>8475.1414646253397</v>
      </c>
      <c r="E690" t="b">
        <f t="shared" si="104"/>
        <v>0</v>
      </c>
      <c r="F690" t="b">
        <f t="shared" si="105"/>
        <v>1</v>
      </c>
      <c r="G690" t="b">
        <f t="shared" si="106"/>
        <v>1</v>
      </c>
      <c r="H690" s="5">
        <f t="shared" si="107"/>
        <v>-32.71562308280869</v>
      </c>
      <c r="I690" s="1"/>
      <c r="M690" s="6"/>
    </row>
    <row r="691" spans="1:13" x14ac:dyDescent="0.2">
      <c r="A691" s="9">
        <f t="shared" si="101"/>
        <v>4.0742927606394801</v>
      </c>
      <c r="B691">
        <f t="shared" si="100"/>
        <v>-260.24396918614082</v>
      </c>
      <c r="C691">
        <f t="shared" si="102"/>
        <v>-8.0808903533985781</v>
      </c>
      <c r="D691">
        <f t="shared" si="103"/>
        <v>8553.1243128356127</v>
      </c>
      <c r="E691" t="b">
        <f t="shared" si="104"/>
        <v>0</v>
      </c>
      <c r="F691" t="b">
        <f t="shared" si="105"/>
        <v>1</v>
      </c>
      <c r="G691" t="b">
        <f t="shared" si="106"/>
        <v>1</v>
      </c>
      <c r="H691" s="5">
        <f t="shared" si="107"/>
        <v>-32.865792585256592</v>
      </c>
      <c r="I691" s="1"/>
      <c r="M691" s="6"/>
    </row>
    <row r="692" spans="1:13" x14ac:dyDescent="0.2">
      <c r="A692" s="9">
        <f t="shared" si="101"/>
        <v>4.0804287437127327</v>
      </c>
      <c r="B692">
        <f t="shared" si="100"/>
        <v>-261.42327075574519</v>
      </c>
      <c r="C692">
        <f t="shared" si="102"/>
        <v>-8.1175090950638165</v>
      </c>
      <c r="D692">
        <f t="shared" si="103"/>
        <v>8630.8173102587989</v>
      </c>
      <c r="E692" t="b">
        <f t="shared" si="104"/>
        <v>0</v>
      </c>
      <c r="F692" t="b">
        <f t="shared" si="105"/>
        <v>1</v>
      </c>
      <c r="G692" t="b">
        <f t="shared" si="106"/>
        <v>1</v>
      </c>
      <c r="H692" s="5">
        <f t="shared" si="107"/>
        <v>-33.014724685021648</v>
      </c>
      <c r="I692" s="1"/>
      <c r="M692" s="6"/>
    </row>
    <row r="693" spans="1:13" x14ac:dyDescent="0.2">
      <c r="A693" s="9">
        <f t="shared" si="101"/>
        <v>4.0865647267859853</v>
      </c>
      <c r="B693">
        <f t="shared" si="100"/>
        <v>-262.59272969472534</v>
      </c>
      <c r="C693">
        <f t="shared" si="102"/>
        <v>-8.1538222111304606</v>
      </c>
      <c r="D693">
        <f t="shared" si="103"/>
        <v>8708.2087563867444</v>
      </c>
      <c r="E693" t="b">
        <f t="shared" si="104"/>
        <v>0</v>
      </c>
      <c r="F693" t="b">
        <f t="shared" si="105"/>
        <v>1</v>
      </c>
      <c r="G693" t="b">
        <f t="shared" si="106"/>
        <v>1</v>
      </c>
      <c r="H693" s="5">
        <f t="shared" si="107"/>
        <v>-33.162413774784966</v>
      </c>
      <c r="I693" s="1"/>
      <c r="M693" s="6"/>
    </row>
    <row r="694" spans="1:13" x14ac:dyDescent="0.2">
      <c r="A694" s="9">
        <f t="shared" si="101"/>
        <v>4.0927007098592378</v>
      </c>
      <c r="B694">
        <f t="shared" si="100"/>
        <v>-263.75230197275312</v>
      </c>
      <c r="C694">
        <f t="shared" si="102"/>
        <v>-8.1898283344035061</v>
      </c>
      <c r="D694">
        <f t="shared" si="103"/>
        <v>8785.2869961246925</v>
      </c>
      <c r="E694" t="b">
        <f t="shared" si="104"/>
        <v>0</v>
      </c>
      <c r="F694" t="b">
        <f t="shared" si="105"/>
        <v>1</v>
      </c>
      <c r="G694" t="b">
        <f t="shared" si="106"/>
        <v>1</v>
      </c>
      <c r="H694" s="5">
        <f t="shared" si="107"/>
        <v>-33.308854294027185</v>
      </c>
      <c r="I694" s="1"/>
      <c r="M694" s="6"/>
    </row>
    <row r="695" spans="1:13" x14ac:dyDescent="0.2">
      <c r="A695" s="9">
        <f t="shared" si="101"/>
        <v>4.0988366929324904</v>
      </c>
      <c r="B695">
        <f t="shared" si="100"/>
        <v>-264.9019439317351</v>
      </c>
      <c r="C695">
        <f t="shared" si="102"/>
        <v>-8.2255261092462906</v>
      </c>
      <c r="D695">
        <f t="shared" si="103"/>
        <v>8862.040421546546</v>
      </c>
      <c r="E695" t="b">
        <f t="shared" si="104"/>
        <v>0</v>
      </c>
      <c r="F695" t="b">
        <f t="shared" si="105"/>
        <v>1</v>
      </c>
      <c r="G695" t="b">
        <f t="shared" si="106"/>
        <v>1</v>
      </c>
      <c r="H695" s="5">
        <f t="shared" si="107"/>
        <v>-33.454040729237846</v>
      </c>
      <c r="I695" s="1"/>
      <c r="M695" s="6"/>
    </row>
    <row r="696" spans="1:13" x14ac:dyDescent="0.2">
      <c r="A696" s="9">
        <f t="shared" si="101"/>
        <v>4.104972676005743</v>
      </c>
      <c r="B696">
        <f t="shared" si="100"/>
        <v>-266.04161228745579</v>
      </c>
      <c r="C696">
        <f t="shared" si="102"/>
        <v>-8.2609141916315174</v>
      </c>
      <c r="D696">
        <f t="shared" si="103"/>
        <v>8938.4574736429968</v>
      </c>
      <c r="E696" t="b">
        <f t="shared" si="104"/>
        <v>0</v>
      </c>
      <c r="F696" t="b">
        <f t="shared" si="105"/>
        <v>1</v>
      </c>
      <c r="G696" t="b">
        <f t="shared" si="106"/>
        <v>1</v>
      </c>
      <c r="H696" s="5">
        <f t="shared" si="107"/>
        <v>-33.597967614122958</v>
      </c>
      <c r="I696" s="1"/>
      <c r="M696" s="6"/>
    </row>
    <row r="697" spans="1:13" x14ac:dyDescent="0.2">
      <c r="A697" s="9">
        <f t="shared" si="101"/>
        <v>4.1111086590789956</v>
      </c>
      <c r="B697">
        <f t="shared" si="100"/>
        <v>-267.17126413120781</v>
      </c>
      <c r="C697">
        <f t="shared" si="102"/>
        <v>-8.295991249191859</v>
      </c>
      <c r="D697">
        <f t="shared" si="103"/>
        <v>9014.5266440623145</v>
      </c>
      <c r="E697" t="b">
        <f t="shared" si="104"/>
        <v>0</v>
      </c>
      <c r="F697" t="b">
        <f t="shared" si="105"/>
        <v>1</v>
      </c>
      <c r="G697" t="b">
        <f t="shared" si="106"/>
        <v>1</v>
      </c>
      <c r="H697" s="5">
        <f t="shared" si="107"/>
        <v>-33.740629529810811</v>
      </c>
      <c r="I697" s="1"/>
      <c r="M697" s="6"/>
    </row>
    <row r="698" spans="1:13" x14ac:dyDescent="0.2">
      <c r="A698" s="9">
        <f t="shared" si="101"/>
        <v>4.1172446421522482</v>
      </c>
      <c r="B698">
        <f t="shared" si="100"/>
        <v>-268.29085693140695</v>
      </c>
      <c r="C698">
        <f t="shared" si="102"/>
        <v>-8.3307559612701354</v>
      </c>
      <c r="D698">
        <f t="shared" si="103"/>
        <v>9090.2364768434927</v>
      </c>
      <c r="E698" t="b">
        <f t="shared" si="104"/>
        <v>0</v>
      </c>
      <c r="F698" t="b">
        <f t="shared" si="105"/>
        <v>1</v>
      </c>
      <c r="G698" t="b">
        <f t="shared" si="106"/>
        <v>1</v>
      </c>
      <c r="H698" s="5">
        <f t="shared" si="107"/>
        <v>-33.882021105056012</v>
      </c>
      <c r="I698" s="1"/>
      <c r="M698" s="6"/>
    </row>
    <row r="699" spans="1:13" x14ac:dyDescent="0.2">
      <c r="A699" s="9">
        <f t="shared" si="101"/>
        <v>4.1233806252255008</v>
      </c>
      <c r="B699">
        <f t="shared" si="100"/>
        <v>-269.40034853519381</v>
      </c>
      <c r="C699">
        <f t="shared" si="102"/>
        <v>-8.3652070189690182</v>
      </c>
      <c r="D699">
        <f t="shared" si="103"/>
        <v>9165.5755701415128</v>
      </c>
      <c r="E699" t="b">
        <f t="shared" si="104"/>
        <v>0</v>
      </c>
      <c r="F699" t="b">
        <f t="shared" si="105"/>
        <v>1</v>
      </c>
      <c r="G699" t="b">
        <f t="shared" si="106"/>
        <v>1</v>
      </c>
      <c r="H699" s="5">
        <f t="shared" si="107"/>
        <v>-34.022137016441697</v>
      </c>
      <c r="I699" s="1"/>
      <c r="M699" s="6"/>
    </row>
    <row r="700" spans="1:13" x14ac:dyDescent="0.2">
      <c r="A700" s="9">
        <f t="shared" si="101"/>
        <v>4.1295166082987533</v>
      </c>
      <c r="B700">
        <f t="shared" si="100"/>
        <v>-270.49969717002074</v>
      </c>
      <c r="C700">
        <f t="shared" si="102"/>
        <v>-8.3993431252003248</v>
      </c>
      <c r="D700">
        <f t="shared" si="103"/>
        <v>9240.5325779444356</v>
      </c>
      <c r="E700" t="b">
        <f t="shared" si="104"/>
        <v>0</v>
      </c>
      <c r="F700" t="b">
        <f t="shared" si="105"/>
        <v>1</v>
      </c>
      <c r="G700" t="b">
        <f t="shared" si="106"/>
        <v>1</v>
      </c>
      <c r="H700" s="5">
        <f t="shared" si="107"/>
        <v>-34.160971988579945</v>
      </c>
      <c r="I700" s="1"/>
      <c r="M700" s="6"/>
    </row>
    <row r="701" spans="1:13" x14ac:dyDescent="0.2">
      <c r="A701" s="9">
        <f t="shared" si="101"/>
        <v>4.1356525913720059</v>
      </c>
      <c r="B701">
        <f t="shared" si="100"/>
        <v>-271.58886144522467</v>
      </c>
      <c r="C701">
        <f t="shared" si="102"/>
        <v>-8.4331629947338484</v>
      </c>
      <c r="D701">
        <f t="shared" si="103"/>
        <v>9315.0962117821418</v>
      </c>
      <c r="E701" t="b">
        <f t="shared" si="104"/>
        <v>0</v>
      </c>
      <c r="F701" t="b">
        <f t="shared" si="105"/>
        <v>1</v>
      </c>
      <c r="G701" t="b">
        <f t="shared" si="106"/>
        <v>1</v>
      </c>
      <c r="H701" s="5">
        <f t="shared" si="107"/>
        <v>-34.298520794310463</v>
      </c>
      <c r="I701" s="1"/>
      <c r="M701" s="6"/>
    </row>
    <row r="702" spans="1:13" x14ac:dyDescent="0.2">
      <c r="A702" s="9">
        <f t="shared" si="101"/>
        <v>4.1417885744452585</v>
      </c>
      <c r="B702">
        <f t="shared" si="100"/>
        <v>-272.66780035358511</v>
      </c>
      <c r="C702">
        <f t="shared" si="102"/>
        <v>-8.4666653542457428</v>
      </c>
      <c r="D702">
        <f t="shared" si="103"/>
        <v>9389.2552424263049</v>
      </c>
      <c r="E702" t="b">
        <f t="shared" si="104"/>
        <v>0</v>
      </c>
      <c r="F702" t="b">
        <f t="shared" si="105"/>
        <v>1</v>
      </c>
      <c r="G702" t="b">
        <f t="shared" si="106"/>
        <v>1</v>
      </c>
      <c r="H702" s="5">
        <f t="shared" si="107"/>
        <v>-34.434778254897282</v>
      </c>
      <c r="I702" s="1"/>
      <c r="M702" s="6"/>
    </row>
    <row r="703" spans="1:13" x14ac:dyDescent="0.2">
      <c r="A703" s="9">
        <f t="shared" si="101"/>
        <v>4.1479245575185111</v>
      </c>
      <c r="B703">
        <f t="shared" si="100"/>
        <v>-273.73647327286881</v>
      </c>
      <c r="C703">
        <f t="shared" si="102"/>
        <v>-8.4998489423664747</v>
      </c>
      <c r="D703">
        <f t="shared" si="103"/>
        <v>9462.9985015815782</v>
      </c>
      <c r="E703" t="b">
        <f t="shared" si="104"/>
        <v>0</v>
      </c>
      <c r="F703" t="b">
        <f t="shared" si="105"/>
        <v>1</v>
      </c>
      <c r="G703" t="b">
        <f t="shared" si="106"/>
        <v>1</v>
      </c>
      <c r="H703" s="5">
        <f t="shared" si="107"/>
        <v>-34.569739240223846</v>
      </c>
      <c r="I703" s="1"/>
      <c r="M703" s="6"/>
    </row>
    <row r="704" spans="1:13" x14ac:dyDescent="0.2">
      <c r="A704" s="9">
        <f t="shared" si="101"/>
        <v>4.1540605405917637</v>
      </c>
      <c r="B704">
        <f t="shared" si="100"/>
        <v>-274.79483996735837</v>
      </c>
      <c r="C704">
        <f t="shared" si="102"/>
        <v>-8.5327125097283076</v>
      </c>
      <c r="D704">
        <f t="shared" si="103"/>
        <v>9536.3148835674692</v>
      </c>
      <c r="E704" t="b">
        <f t="shared" si="104"/>
        <v>0</v>
      </c>
      <c r="F704" t="b">
        <f t="shared" si="105"/>
        <v>1</v>
      </c>
      <c r="G704" t="b">
        <f t="shared" si="106"/>
        <v>1</v>
      </c>
      <c r="H704" s="5">
        <f t="shared" si="107"/>
        <v>-34.70339866898609</v>
      </c>
      <c r="I704" s="1"/>
      <c r="M704" s="6"/>
    </row>
    <row r="705" spans="1:13" x14ac:dyDescent="0.2">
      <c r="A705" s="9">
        <f t="shared" si="101"/>
        <v>4.1601965236650162</v>
      </c>
      <c r="B705">
        <f t="shared" si="100"/>
        <v>-275.84286058936772</v>
      </c>
      <c r="C705">
        <f t="shared" si="102"/>
        <v>-8.5652548190123365</v>
      </c>
      <c r="D705">
        <f t="shared" si="103"/>
        <v>9609.1933469908836</v>
      </c>
      <c r="E705" t="b">
        <f t="shared" si="104"/>
        <v>0</v>
      </c>
      <c r="F705" t="b">
        <f t="shared" si="105"/>
        <v>1</v>
      </c>
      <c r="G705" t="b">
        <f t="shared" si="106"/>
        <v>1</v>
      </c>
      <c r="H705" s="5">
        <f t="shared" si="107"/>
        <v>-34.835751508883774</v>
      </c>
      <c r="I705" s="1"/>
      <c r="M705" s="6"/>
    </row>
    <row r="706" spans="1:13" x14ac:dyDescent="0.2">
      <c r="A706" s="9">
        <f t="shared" si="101"/>
        <v>4.1663325067382688</v>
      </c>
      <c r="B706">
        <f t="shared" si="100"/>
        <v>-276.88049568074217</v>
      </c>
      <c r="C706">
        <f t="shared" si="102"/>
        <v>-8.5974746449950761</v>
      </c>
      <c r="D706">
        <f t="shared" si="103"/>
        <v>9681.6229164089364</v>
      </c>
      <c r="E706" t="b">
        <f t="shared" si="104"/>
        <v>0</v>
      </c>
      <c r="F706" t="b">
        <f t="shared" si="105"/>
        <v>1</v>
      </c>
      <c r="G706" t="b">
        <f t="shared" si="106"/>
        <v>1</v>
      </c>
      <c r="H706" s="5">
        <f t="shared" si="107"/>
        <v>-34.96679277680996</v>
      </c>
      <c r="I706" s="1"/>
      <c r="M706" s="6"/>
    </row>
    <row r="707" spans="1:13" x14ac:dyDescent="0.2">
      <c r="A707" s="9">
        <f t="shared" si="101"/>
        <v>4.1724684898115214</v>
      </c>
      <c r="B707">
        <f t="shared" si="100"/>
        <v>-277.9077061743439</v>
      </c>
      <c r="C707">
        <f t="shared" si="102"/>
        <v>-8.6293707745946016</v>
      </c>
      <c r="D707">
        <f t="shared" si="103"/>
        <v>9753.5926839818512</v>
      </c>
      <c r="E707" t="b">
        <f t="shared" si="104"/>
        <v>0</v>
      </c>
      <c r="F707" t="b">
        <f t="shared" si="105"/>
        <v>1</v>
      </c>
      <c r="G707" t="b">
        <f t="shared" si="106"/>
        <v>1</v>
      </c>
      <c r="H707" s="5">
        <f t="shared" si="107"/>
        <v>-35.096517539038615</v>
      </c>
      <c r="I707" s="1"/>
      <c r="M707" s="6"/>
    </row>
    <row r="708" spans="1:13" x14ac:dyDescent="0.2">
      <c r="A708" s="9">
        <f t="shared" si="101"/>
        <v>4.178604472884774</v>
      </c>
      <c r="B708">
        <f t="shared" si="100"/>
        <v>-278.92445339552307</v>
      </c>
      <c r="C708">
        <f t="shared" si="102"/>
        <v>-8.6609420069162049</v>
      </c>
      <c r="D708">
        <f t="shared" si="103"/>
        <v>9825.091811115668</v>
      </c>
      <c r="E708" t="b">
        <f t="shared" si="104"/>
        <v>0</v>
      </c>
      <c r="F708" t="b">
        <f t="shared" si="105"/>
        <v>1</v>
      </c>
      <c r="G708" t="b">
        <f t="shared" si="106"/>
        <v>1</v>
      </c>
      <c r="H708" s="5">
        <f t="shared" si="107"/>
        <v>-35.224920911410372</v>
      </c>
      <c r="I708" s="1"/>
      <c r="M708" s="6"/>
    </row>
    <row r="709" spans="1:13" x14ac:dyDescent="0.2">
      <c r="A709" s="9">
        <f t="shared" si="101"/>
        <v>4.1847404559580266</v>
      </c>
      <c r="B709">
        <f t="shared" si="100"/>
        <v>-279.93069906357385</v>
      </c>
      <c r="C709">
        <f t="shared" si="102"/>
        <v>-8.6921871532976169</v>
      </c>
      <c r="D709">
        <f t="shared" si="103"/>
        <v>9896.1095300945326</v>
      </c>
      <c r="E709" t="b">
        <f t="shared" si="104"/>
        <v>0</v>
      </c>
      <c r="F709" t="b">
        <f t="shared" si="105"/>
        <v>1</v>
      </c>
      <c r="G709" t="b">
        <f t="shared" si="106"/>
        <v>1</v>
      </c>
      <c r="H709" s="5">
        <f t="shared" si="107"/>
        <v>-35.351998059516404</v>
      </c>
      <c r="I709" s="1"/>
      <c r="M709" s="6"/>
    </row>
    <row r="710" spans="1:13" x14ac:dyDescent="0.2">
      <c r="A710" s="9">
        <f t="shared" si="101"/>
        <v>4.1908764390312792</v>
      </c>
      <c r="B710">
        <f t="shared" si="100"/>
        <v>-280.92640529317561</v>
      </c>
      <c r="C710">
        <f t="shared" si="102"/>
        <v>-8.7231050373537595</v>
      </c>
      <c r="D710">
        <f t="shared" si="103"/>
        <v>9966.6351457023065</v>
      </c>
      <c r="E710" t="b">
        <f t="shared" si="104"/>
        <v>0</v>
      </c>
      <c r="F710" t="b">
        <f t="shared" si="105"/>
        <v>1</v>
      </c>
      <c r="G710" t="b">
        <f t="shared" si="106"/>
        <v>1</v>
      </c>
      <c r="H710" s="5">
        <f t="shared" si="107"/>
        <v>-35.47774419888048</v>
      </c>
      <c r="I710" s="1"/>
      <c r="M710" s="6"/>
    </row>
    <row r="711" spans="1:13" x14ac:dyDescent="0.2">
      <c r="A711" s="9">
        <f t="shared" si="101"/>
        <v>4.1970124221045317</v>
      </c>
      <c r="B711">
        <f t="shared" si="100"/>
        <v>-281.91153459581938</v>
      </c>
      <c r="C711">
        <f t="shared" si="102"/>
        <v>-8.7536944950210387</v>
      </c>
      <c r="D711">
        <f t="shared" si="103"/>
        <v>10036.658036833247</v>
      </c>
      <c r="E711" t="b">
        <f t="shared" si="104"/>
        <v>0</v>
      </c>
      <c r="F711" t="b">
        <f t="shared" si="105"/>
        <v>1</v>
      </c>
      <c r="G711" t="b">
        <f t="shared" si="106"/>
        <v>1</v>
      </c>
      <c r="H711" s="5">
        <f t="shared" si="107"/>
        <v>-35.602154595139034</v>
      </c>
      <c r="I711" s="1"/>
      <c r="M711" s="6"/>
    </row>
    <row r="712" spans="1:13" x14ac:dyDescent="0.2">
      <c r="A712" s="9">
        <f t="shared" si="101"/>
        <v>4.2031484051777843</v>
      </c>
      <c r="B712">
        <f t="shared" si="100"/>
        <v>-282.88604988121926</v>
      </c>
      <c r="C712">
        <f t="shared" si="102"/>
        <v>-8.7839543746011692</v>
      </c>
      <c r="D712">
        <f t="shared" si="103"/>
        <v>10106.167658091557</v>
      </c>
      <c r="E712" t="b">
        <f t="shared" si="104"/>
        <v>0</v>
      </c>
      <c r="F712" t="b">
        <f t="shared" si="105"/>
        <v>1</v>
      </c>
      <c r="G712" t="b">
        <f t="shared" si="106"/>
        <v>1</v>
      </c>
      <c r="H712" s="5">
        <f t="shared" si="107"/>
        <v>-35.725224564219502</v>
      </c>
      <c r="I712" s="1"/>
      <c r="M712" s="6"/>
    </row>
    <row r="713" spans="1:13" x14ac:dyDescent="0.2">
      <c r="A713" s="9">
        <f t="shared" si="101"/>
        <v>4.2092843882510369</v>
      </c>
      <c r="B713">
        <f t="shared" si="100"/>
        <v>-283.84991445870901</v>
      </c>
      <c r="C713">
        <f t="shared" si="102"/>
        <v>-8.8138835368045338</v>
      </c>
      <c r="D713">
        <f t="shared" si="103"/>
        <v>10175.153541379499</v>
      </c>
      <c r="E713" t="b">
        <f t="shared" si="104"/>
        <v>0</v>
      </c>
      <c r="F713" t="b">
        <f t="shared" si="105"/>
        <v>1</v>
      </c>
      <c r="G713" t="b">
        <f t="shared" si="106"/>
        <v>1</v>
      </c>
      <c r="H713" s="5">
        <f t="shared" si="107"/>
        <v>-35.846949472516592</v>
      </c>
      <c r="I713" s="1"/>
      <c r="M713" s="6"/>
    </row>
    <row r="714" spans="1:13" x14ac:dyDescent="0.2">
      <c r="A714" s="9">
        <f t="shared" si="101"/>
        <v>4.2154203713242895</v>
      </c>
      <c r="B714">
        <f t="shared" si="100"/>
        <v>-284.80309203862328</v>
      </c>
      <c r="C714">
        <f t="shared" si="102"/>
        <v>-8.8434808547930857</v>
      </c>
      <c r="D714">
        <f t="shared" si="103"/>
        <v>10243.605297473887</v>
      </c>
      <c r="E714" t="b">
        <f t="shared" si="104"/>
        <v>0</v>
      </c>
      <c r="F714" t="b">
        <f t="shared" si="105"/>
        <v>1</v>
      </c>
      <c r="G714" t="b">
        <f t="shared" si="106"/>
        <v>1</v>
      </c>
      <c r="H714" s="5">
        <f t="shared" si="107"/>
        <v>-35.967324737066797</v>
      </c>
      <c r="I714" s="1"/>
      <c r="M714" s="6"/>
    </row>
    <row r="715" spans="1:13" x14ac:dyDescent="0.2">
      <c r="A715" s="9">
        <f t="shared" si="101"/>
        <v>4.2215563543975421</v>
      </c>
      <c r="B715">
        <f t="shared" si="100"/>
        <v>-285.74554673366396</v>
      </c>
      <c r="C715">
        <f t="shared" si="102"/>
        <v>-8.8727452142227641</v>
      </c>
      <c r="D715">
        <f t="shared" si="103"/>
        <v>10311.512617590703</v>
      </c>
      <c r="E715" t="b">
        <f t="shared" si="104"/>
        <v>0</v>
      </c>
      <c r="F715" t="b">
        <f t="shared" si="105"/>
        <v>1</v>
      </c>
      <c r="G715" t="b">
        <f t="shared" si="106"/>
        <v>1</v>
      </c>
      <c r="H715" s="5">
        <f t="shared" si="107"/>
        <v>-36.08634582572094</v>
      </c>
      <c r="I715" s="1"/>
      <c r="M715" s="6"/>
    </row>
    <row r="716" spans="1:13" x14ac:dyDescent="0.2">
      <c r="A716" s="9">
        <f t="shared" si="101"/>
        <v>4.2276923374707946</v>
      </c>
      <c r="B716">
        <f t="shared" si="100"/>
        <v>-286.67724306025144</v>
      </c>
      <c r="C716">
        <f t="shared" si="102"/>
        <v>-8.9016755132854577</v>
      </c>
      <c r="D716">
        <f t="shared" si="103"/>
        <v>10378.865274937576</v>
      </c>
      <c r="E716" t="b">
        <f t="shared" si="104"/>
        <v>0</v>
      </c>
      <c r="F716" t="b">
        <f t="shared" si="105"/>
        <v>1</v>
      </c>
      <c r="G716" t="b">
        <f t="shared" si="106"/>
        <v>1</v>
      </c>
      <c r="H716" s="5">
        <f t="shared" si="107"/>
        <v>-36.204008257314769</v>
      </c>
      <c r="I716" s="1"/>
      <c r="M716" s="6"/>
    </row>
    <row r="717" spans="1:13" x14ac:dyDescent="0.2">
      <c r="A717" s="9">
        <f t="shared" si="101"/>
        <v>4.2338283205440472</v>
      </c>
      <c r="B717">
        <f t="shared" si="100"/>
        <v>-287.5981459398605</v>
      </c>
      <c r="C717">
        <f t="shared" si="102"/>
        <v>-8.9302706627504875</v>
      </c>
      <c r="D717">
        <f t="shared" si="103"/>
        <v>10445.653126253947</v>
      </c>
      <c r="E717" t="b">
        <f t="shared" si="104"/>
        <v>0</v>
      </c>
      <c r="F717" t="b">
        <f t="shared" si="105"/>
        <v>1</v>
      </c>
      <c r="G717" t="b">
        <f t="shared" si="106"/>
        <v>1</v>
      </c>
      <c r="H717" s="5">
        <f t="shared" si="107"/>
        <v>-36.320307601837712</v>
      </c>
      <c r="I717" s="1"/>
      <c r="M717" s="6"/>
    </row>
    <row r="718" spans="1:13" x14ac:dyDescent="0.2">
      <c r="A718" s="9">
        <f t="shared" si="101"/>
        <v>4.2399643036172998</v>
      </c>
      <c r="B718">
        <f t="shared" si="100"/>
        <v>-288.5082207003411</v>
      </c>
      <c r="C718">
        <f t="shared" si="102"/>
        <v>-8.9585295860056071</v>
      </c>
      <c r="D718">
        <f t="shared" si="103"/>
        <v>10511.86611333863</v>
      </c>
      <c r="E718" t="b">
        <f t="shared" si="104"/>
        <v>0</v>
      </c>
      <c r="F718" t="b">
        <f t="shared" si="105"/>
        <v>1</v>
      </c>
      <c r="G718" t="b">
        <f t="shared" si="106"/>
        <v>1</v>
      </c>
      <c r="H718" s="5">
        <f t="shared" si="107"/>
        <v>-36.43523948059967</v>
      </c>
      <c r="I718" s="1"/>
      <c r="M718" s="6"/>
    </row>
    <row r="719" spans="1:13" x14ac:dyDescent="0.2">
      <c r="A719" s="9">
        <f t="shared" si="101"/>
        <v>4.2461002866905524</v>
      </c>
      <c r="B719">
        <f t="shared" si="100"/>
        <v>-289.40743307722357</v>
      </c>
      <c r="C719">
        <f t="shared" si="102"/>
        <v>-8.9864512190975496</v>
      </c>
      <c r="D719">
        <f t="shared" si="103"/>
        <v>10577.494264564562</v>
      </c>
      <c r="E719" t="b">
        <f t="shared" si="104"/>
        <v>0</v>
      </c>
      <c r="F719" t="b">
        <f t="shared" si="105"/>
        <v>1</v>
      </c>
      <c r="G719" t="b">
        <f t="shared" si="106"/>
        <v>1</v>
      </c>
      <c r="H719" s="5">
        <f t="shared" si="107"/>
        <v>-36.548799566395843</v>
      </c>
      <c r="I719" s="1"/>
      <c r="M719" s="6"/>
    </row>
    <row r="720" spans="1:13" x14ac:dyDescent="0.2">
      <c r="A720" s="9">
        <f t="shared" si="101"/>
        <v>4.252236269763805</v>
      </c>
      <c r="B720">
        <f t="shared" si="100"/>
        <v>-290.29574921500898</v>
      </c>
      <c r="C720">
        <f t="shared" si="102"/>
        <v>-9.0140345107720794</v>
      </c>
      <c r="D720">
        <f t="shared" si="103"/>
        <v>10642.527696380535</v>
      </c>
      <c r="E720" t="b">
        <f t="shared" si="104"/>
        <v>0</v>
      </c>
      <c r="F720" t="b">
        <f t="shared" si="105"/>
        <v>1</v>
      </c>
      <c r="G720" t="b">
        <f t="shared" si="106"/>
        <v>1</v>
      </c>
      <c r="H720" s="5">
        <f t="shared" si="107"/>
        <v>-36.660983583669683</v>
      </c>
      <c r="I720" s="1"/>
      <c r="M720" s="6"/>
    </row>
    <row r="721" spans="1:13" x14ac:dyDescent="0.2">
      <c r="A721" s="9">
        <f t="shared" si="101"/>
        <v>4.2583722528370576</v>
      </c>
      <c r="B721">
        <f t="shared" si="100"/>
        <v>-291.17313566844359</v>
      </c>
      <c r="C721">
        <f t="shared" si="102"/>
        <v>-9.0412784225135692</v>
      </c>
      <c r="D721">
        <f t="shared" si="103"/>
        <v>10706.956614799645</v>
      </c>
      <c r="E721" t="b">
        <f t="shared" si="104"/>
        <v>0</v>
      </c>
      <c r="F721" t="b">
        <f t="shared" si="105"/>
        <v>1</v>
      </c>
      <c r="G721" t="b">
        <f t="shared" si="106"/>
        <v>1</v>
      </c>
      <c r="H721" s="5">
        <f t="shared" si="107"/>
        <v>-36.771787308673858</v>
      </c>
      <c r="I721" s="1"/>
      <c r="M721" s="6"/>
    </row>
    <row r="722" spans="1:13" x14ac:dyDescent="0.2">
      <c r="A722" s="9">
        <f t="shared" si="101"/>
        <v>4.2645082359103101</v>
      </c>
      <c r="B722">
        <f t="shared" si="100"/>
        <v>-292.03955940377813</v>
      </c>
      <c r="C722">
        <f t="shared" si="102"/>
        <v>-9.0681819285841065</v>
      </c>
      <c r="D722">
        <f t="shared" si="103"/>
        <v>10770.771316874256</v>
      </c>
      <c r="E722" t="b">
        <f t="shared" si="104"/>
        <v>0</v>
      </c>
      <c r="F722" t="b">
        <f t="shared" si="105"/>
        <v>1</v>
      </c>
      <c r="G722" t="b">
        <f t="shared" si="106"/>
        <v>1</v>
      </c>
      <c r="H722" s="5">
        <f t="shared" si="107"/>
        <v>-36.881206569629256</v>
      </c>
      <c r="I722" s="1"/>
      <c r="M722" s="6"/>
    </row>
    <row r="723" spans="1:13" x14ac:dyDescent="0.2">
      <c r="A723" s="9">
        <f t="shared" si="101"/>
        <v>4.2706442189835627</v>
      </c>
      <c r="B723">
        <f t="shared" si="100"/>
        <v>-292.89498780001151</v>
      </c>
      <c r="C723">
        <f t="shared" si="102"/>
        <v>-9.0947440160621138</v>
      </c>
      <c r="D723">
        <f t="shared" si="103"/>
        <v>10833.962192157263</v>
      </c>
      <c r="E723" t="b">
        <f t="shared" si="104"/>
        <v>0</v>
      </c>
      <c r="F723" t="b">
        <f t="shared" si="105"/>
        <v>1</v>
      </c>
      <c r="G723" t="b">
        <f t="shared" si="106"/>
        <v>1</v>
      </c>
      <c r="H723" s="5">
        <f t="shared" si="107"/>
        <v>-36.989237246882098</v>
      </c>
      <c r="I723" s="1"/>
      <c r="M723" s="6"/>
    </row>
    <row r="724" spans="1:13" x14ac:dyDescent="0.2">
      <c r="A724" s="9">
        <f t="shared" si="101"/>
        <v>4.2767802020568153</v>
      </c>
      <c r="B724">
        <f t="shared" si="100"/>
        <v>-293.73938865011917</v>
      </c>
      <c r="C724">
        <f t="shared" si="102"/>
        <v>-9.1209636848804738</v>
      </c>
      <c r="D724">
        <f t="shared" si="103"/>
        <v>10896.519724149421</v>
      </c>
      <c r="E724" t="b">
        <f t="shared" si="104"/>
        <v>0</v>
      </c>
      <c r="F724" t="b">
        <f t="shared" si="105"/>
        <v>1</v>
      </c>
      <c r="G724" t="b">
        <f t="shared" si="106"/>
        <v>1</v>
      </c>
      <c r="H724" s="5">
        <f t="shared" si="107"/>
        <v>-37.095875273058994</v>
      </c>
      <c r="I724" s="1"/>
      <c r="M724" s="6"/>
    </row>
    <row r="725" spans="1:13" x14ac:dyDescent="0.2">
      <c r="A725" s="9">
        <f t="shared" si="101"/>
        <v>4.2829161851300679</v>
      </c>
      <c r="B725">
        <f t="shared" si="100"/>
        <v>-294.57273016226532</v>
      </c>
      <c r="C725">
        <f t="shared" si="102"/>
        <v>-9.146839947864196</v>
      </c>
      <c r="D725">
        <f t="shared" si="103"/>
        <v>10958.434491732509</v>
      </c>
      <c r="E725" t="b">
        <f t="shared" si="104"/>
        <v>0</v>
      </c>
      <c r="F725" t="b">
        <f t="shared" si="105"/>
        <v>1</v>
      </c>
      <c r="G725" t="b">
        <f t="shared" si="106"/>
        <v>1</v>
      </c>
      <c r="H725" s="5">
        <f t="shared" si="107"/>
        <v>-37.201116633220117</v>
      </c>
      <c r="I725" s="1"/>
      <c r="M725" s="6"/>
    </row>
    <row r="726" spans="1:13" x14ac:dyDescent="0.2">
      <c r="A726" s="9">
        <f t="shared" si="101"/>
        <v>4.2890521682033205</v>
      </c>
      <c r="B726">
        <f t="shared" si="100"/>
        <v>-295.39498096100027</v>
      </c>
      <c r="C726">
        <f t="shared" si="102"/>
        <v>-9.1723718307675774</v>
      </c>
      <c r="D726">
        <f t="shared" si="103"/>
        <v>11019.697170588162</v>
      </c>
      <c r="E726" t="b">
        <f t="shared" si="104"/>
        <v>0</v>
      </c>
      <c r="F726" t="b">
        <f t="shared" si="105"/>
        <v>1</v>
      </c>
      <c r="G726" t="b">
        <f t="shared" si="106"/>
        <v>1</v>
      </c>
      <c r="H726" s="5">
        <f t="shared" si="107"/>
        <v>-37.30495736501036</v>
      </c>
      <c r="I726" s="1"/>
      <c r="M726" s="6"/>
    </row>
    <row r="727" spans="1:13" x14ac:dyDescent="0.2">
      <c r="A727" s="9">
        <f t="shared" si="101"/>
        <v>4.2951881512765731</v>
      </c>
      <c r="B727">
        <f t="shared" si="100"/>
        <v>-296.20611008844156</v>
      </c>
      <c r="C727">
        <f t="shared" si="102"/>
        <v>-9.1975583723108798</v>
      </c>
      <c r="D727">
        <f t="shared" si="103"/>
        <v>11080.298534602085</v>
      </c>
      <c r="E727" t="b">
        <f t="shared" si="104"/>
        <v>0</v>
      </c>
      <c r="F727" t="b">
        <f t="shared" si="105"/>
        <v>1</v>
      </c>
      <c r="G727" t="b">
        <f t="shared" si="106"/>
        <v>1</v>
      </c>
      <c r="H727" s="5">
        <f t="shared" si="107"/>
        <v>-37.407393558808479</v>
      </c>
      <c r="I727" s="1"/>
      <c r="M727" s="6"/>
    </row>
    <row r="728" spans="1:13" x14ac:dyDescent="0.2">
      <c r="A728" s="9">
        <f t="shared" si="101"/>
        <v>4.3013241343498256</v>
      </c>
      <c r="B728">
        <f t="shared" si="100"/>
        <v>-297.00608700543955</v>
      </c>
      <c r="C728">
        <f t="shared" si="102"/>
        <v>-9.2223986242165346</v>
      </c>
      <c r="D728">
        <f t="shared" si="103"/>
        <v>11140.229457253527</v>
      </c>
      <c r="E728" t="b">
        <f t="shared" si="104"/>
        <v>0</v>
      </c>
      <c r="F728" t="b">
        <f t="shared" si="105"/>
        <v>1</v>
      </c>
      <c r="G728" t="b">
        <f t="shared" si="106"/>
        <v>1</v>
      </c>
      <c r="H728" s="5">
        <f t="shared" si="107"/>
        <v>-37.508421357874383</v>
      </c>
      <c r="I728" s="1"/>
      <c r="M728" s="6"/>
    </row>
    <row r="729" spans="1:13" x14ac:dyDescent="0.2">
      <c r="A729" s="9">
        <f t="shared" si="101"/>
        <v>4.3074601174230782</v>
      </c>
      <c r="B729">
        <f t="shared" si="100"/>
        <v>-297.79488159272717</v>
      </c>
      <c r="C729">
        <f t="shared" si="102"/>
        <v>-9.2468916512448214</v>
      </c>
      <c r="D729">
        <f t="shared" si="103"/>
        <v>11199.480912989695</v>
      </c>
      <c r="E729" t="b">
        <f t="shared" si="104"/>
        <v>0</v>
      </c>
      <c r="F729" t="b">
        <f t="shared" si="105"/>
        <v>1</v>
      </c>
      <c r="G729" t="b">
        <f t="shared" si="106"/>
        <v>1</v>
      </c>
      <c r="H729" s="5">
        <f t="shared" si="107"/>
        <v>-37.608036958494225</v>
      </c>
      <c r="I729" s="1"/>
      <c r="M729" s="6"/>
    </row>
    <row r="730" spans="1:13" x14ac:dyDescent="0.2">
      <c r="A730" s="9">
        <f t="shared" si="101"/>
        <v>4.3135961004963308</v>
      </c>
      <c r="B730">
        <f t="shared" si="100"/>
        <v>-298.57246415205395</v>
      </c>
      <c r="C730">
        <f t="shared" si="102"/>
        <v>-9.2710365312291145</v>
      </c>
      <c r="D730">
        <f t="shared" si="103"/>
        <v>11258.043978585018</v>
      </c>
      <c r="E730" t="b">
        <f t="shared" si="104"/>
        <v>0</v>
      </c>
      <c r="F730" t="b">
        <f t="shared" si="105"/>
        <v>1</v>
      </c>
      <c r="G730" t="b">
        <f t="shared" si="106"/>
        <v>1</v>
      </c>
      <c r="H730" s="5">
        <f t="shared" si="107"/>
        <v>-37.706236610123682</v>
      </c>
      <c r="I730" s="1"/>
      <c r="M730" s="6"/>
    </row>
    <row r="731" spans="1:13" x14ac:dyDescent="0.2">
      <c r="A731" s="9">
        <f t="shared" si="101"/>
        <v>4.3197320835695834</v>
      </c>
      <c r="B731">
        <f t="shared" ref="B731:B794" si="108">$B$10*SIN(A731)</f>
        <v>-299.33880540730439</v>
      </c>
      <c r="C731">
        <f t="shared" si="102"/>
        <v>-9.2948323551105698</v>
      </c>
      <c r="D731">
        <f t="shared" si="103"/>
        <v>11315.909834484988</v>
      </c>
      <c r="E731" t="b">
        <f t="shared" si="104"/>
        <v>0</v>
      </c>
      <c r="F731" t="b">
        <f t="shared" si="105"/>
        <v>1</v>
      </c>
      <c r="G731" t="b">
        <f t="shared" si="106"/>
        <v>1</v>
      </c>
      <c r="H731" s="5">
        <f t="shared" si="107"/>
        <v>-37.803016615529195</v>
      </c>
      <c r="I731" s="1"/>
      <c r="M731" s="6"/>
    </row>
    <row r="732" spans="1:13" x14ac:dyDescent="0.2">
      <c r="A732" s="9">
        <f t="shared" ref="A732:A795" si="109">+A731+$B$25</f>
        <v>4.325868066642836</v>
      </c>
      <c r="B732">
        <f t="shared" si="108"/>
        <v>-300.09387650559967</v>
      </c>
      <c r="C732">
        <f t="shared" ref="C732:C795" si="110">1.414*(SIN(A732)*$B$9/$B$8)</f>
        <v>-9.3182782269723692</v>
      </c>
      <c r="D732">
        <f t="shared" ref="D732:D795" si="111">B732*H732</f>
        <v>11373.069766134337</v>
      </c>
      <c r="E732" t="b">
        <f t="shared" ref="E732:E795" si="112">AND((A732&gt;$A$17),A732&lt;($B$17))</f>
        <v>0</v>
      </c>
      <c r="F732" t="b">
        <f t="shared" ref="F732:F795" si="113">AND((A732&gt;($A$17+3.1416)),A732&lt;($B$17+3.1416))</f>
        <v>1</v>
      </c>
      <c r="G732" t="b">
        <f t="shared" ref="G732:G795" si="114">OR(E732=TRUE,F732=TRUE)</f>
        <v>1</v>
      </c>
      <c r="H732" s="5">
        <f t="shared" ref="H732:H795" si="115">IF(+G732=TRUE,C732,0)+(SIN(A732)*1.4142*$B$9/$B$7)</f>
        <v>-37.898373330927058</v>
      </c>
      <c r="I732" s="1"/>
      <c r="M732" s="6"/>
    </row>
    <row r="733" spans="1:13" x14ac:dyDescent="0.2">
      <c r="A733" s="9">
        <f t="shared" si="109"/>
        <v>4.3320040497160885</v>
      </c>
      <c r="B733">
        <f t="shared" si="108"/>
        <v>-300.83764901838452</v>
      </c>
      <c r="C733">
        <f t="shared" si="110"/>
        <v>-9.3413732640734484</v>
      </c>
      <c r="D733">
        <f t="shared" si="111"/>
        <v>11429.515165289489</v>
      </c>
      <c r="E733" t="b">
        <f t="shared" si="112"/>
        <v>0</v>
      </c>
      <c r="F733" t="b">
        <f t="shared" si="113"/>
        <v>1</v>
      </c>
      <c r="G733" t="b">
        <f t="shared" si="114"/>
        <v>1</v>
      </c>
      <c r="H733" s="5">
        <f t="shared" si="115"/>
        <v>-37.992303166120735</v>
      </c>
      <c r="I733" s="1"/>
      <c r="M733" s="6"/>
    </row>
    <row r="734" spans="1:13" x14ac:dyDescent="0.2">
      <c r="A734" s="9">
        <f t="shared" si="109"/>
        <v>4.3381400327893411</v>
      </c>
      <c r="B734">
        <f t="shared" si="108"/>
        <v>-301.57009494249735</v>
      </c>
      <c r="C734">
        <f t="shared" si="110"/>
        <v>-9.3641165968817326</v>
      </c>
      <c r="D734">
        <f t="shared" si="111"/>
        <v>11485.23753131493</v>
      </c>
      <c r="E734" t="b">
        <f t="shared" si="112"/>
        <v>0</v>
      </c>
      <c r="F734" t="b">
        <f t="shared" si="113"/>
        <v>1</v>
      </c>
      <c r="G734" t="b">
        <f t="shared" si="114"/>
        <v>1</v>
      </c>
      <c r="H734" s="5">
        <f t="shared" si="115"/>
        <v>-38.084802584635945</v>
      </c>
      <c r="I734" s="1"/>
      <c r="M734" s="6"/>
    </row>
    <row r="735" spans="1:13" x14ac:dyDescent="0.2">
      <c r="A735" s="9">
        <f t="shared" si="109"/>
        <v>4.3442760158625937</v>
      </c>
      <c r="B735">
        <f t="shared" si="108"/>
        <v>-302.29118670122438</v>
      </c>
      <c r="C735">
        <f t="shared" si="110"/>
        <v>-9.3865073691068712</v>
      </c>
      <c r="D735">
        <f t="shared" si="111"/>
        <v>11540.228472463397</v>
      </c>
      <c r="E735" t="b">
        <f t="shared" si="112"/>
        <v>0</v>
      </c>
      <c r="F735" t="b">
        <f t="shared" si="113"/>
        <v>1</v>
      </c>
      <c r="G735" t="b">
        <f t="shared" si="114"/>
        <v>1</v>
      </c>
      <c r="H735" s="5">
        <f t="shared" si="115"/>
        <v>-38.175868103853837</v>
      </c>
      <c r="I735" s="1"/>
      <c r="M735" s="6"/>
    </row>
    <row r="736" spans="1:13" x14ac:dyDescent="0.2">
      <c r="A736" s="9">
        <f t="shared" si="109"/>
        <v>4.3504119989358463</v>
      </c>
      <c r="B736">
        <f t="shared" si="108"/>
        <v>-303.00089714533829</v>
      </c>
      <c r="C736">
        <f t="shared" si="110"/>
        <v>-9.4085447377324769</v>
      </c>
      <c r="D736">
        <f t="shared" si="111"/>
        <v>11594.479707139681</v>
      </c>
      <c r="E736" t="b">
        <f t="shared" si="112"/>
        <v>0</v>
      </c>
      <c r="F736" t="b">
        <f t="shared" si="113"/>
        <v>1</v>
      </c>
      <c r="G736" t="b">
        <f t="shared" si="114"/>
        <v>1</v>
      </c>
      <c r="H736" s="5">
        <f t="shared" si="115"/>
        <v>-38.265496295142121</v>
      </c>
      <c r="I736" s="1"/>
      <c r="M736" s="6"/>
    </row>
    <row r="737" spans="1:13" x14ac:dyDescent="0.2">
      <c r="A737" s="9">
        <f t="shared" si="109"/>
        <v>4.3565479820090989</v>
      </c>
      <c r="B737">
        <f t="shared" si="108"/>
        <v>-303.69919955412001</v>
      </c>
      <c r="C737">
        <f t="shared" si="110"/>
        <v>-9.4302278730478761</v>
      </c>
      <c r="D737">
        <f t="shared" si="111"/>
        <v>11647.983065147815</v>
      </c>
      <c r="E737" t="b">
        <f t="shared" si="112"/>
        <v>0</v>
      </c>
      <c r="F737" t="b">
        <f t="shared" si="113"/>
        <v>1</v>
      </c>
      <c r="G737" t="b">
        <f t="shared" si="114"/>
        <v>1</v>
      </c>
      <c r="H737" s="5">
        <f t="shared" si="115"/>
        <v>-38.353683783984138</v>
      </c>
      <c r="I737" s="1"/>
      <c r="M737" s="6"/>
    </row>
    <row r="738" spans="1:13" x14ac:dyDescent="0.2">
      <c r="A738" s="9">
        <f t="shared" si="109"/>
        <v>4.3626839650823515</v>
      </c>
      <c r="B738">
        <f t="shared" si="108"/>
        <v>-304.38606763636517</v>
      </c>
      <c r="C738">
        <f t="shared" si="110"/>
        <v>-9.4515559586793341</v>
      </c>
      <c r="D738">
        <f t="shared" si="111"/>
        <v>11700.730488921525</v>
      </c>
      <c r="E738" t="b">
        <f t="shared" si="112"/>
        <v>0</v>
      </c>
      <c r="F738" t="b">
        <f t="shared" si="113"/>
        <v>1</v>
      </c>
      <c r="G738" t="b">
        <f t="shared" si="114"/>
        <v>1</v>
      </c>
      <c r="H738" s="5">
        <f t="shared" si="115"/>
        <v>-38.440427250105948</v>
      </c>
      <c r="I738" s="1"/>
      <c r="M738" s="6"/>
    </row>
    <row r="739" spans="1:13" x14ac:dyDescent="0.2">
      <c r="A739" s="9">
        <f t="shared" si="109"/>
        <v>4.368819948155604</v>
      </c>
      <c r="B739">
        <f t="shared" si="108"/>
        <v>-305.0614755313735</v>
      </c>
      <c r="C739">
        <f t="shared" si="110"/>
        <v>-9.4725281916207944</v>
      </c>
      <c r="D739">
        <f t="shared" si="111"/>
        <v>11752.714034737648</v>
      </c>
      <c r="E739" t="b">
        <f t="shared" si="112"/>
        <v>0</v>
      </c>
      <c r="F739" t="b">
        <f t="shared" si="113"/>
        <v>1</v>
      </c>
      <c r="G739" t="b">
        <f t="shared" si="114"/>
        <v>1</v>
      </c>
      <c r="H739" s="5">
        <f t="shared" si="115"/>
        <v>-38.525723427601271</v>
      </c>
      <c r="I739" s="1"/>
      <c r="M739" s="6"/>
    </row>
    <row r="740" spans="1:13" x14ac:dyDescent="0.2">
      <c r="A740" s="9">
        <f t="shared" si="109"/>
        <v>4.3749559312288566</v>
      </c>
      <c r="B740">
        <f t="shared" si="108"/>
        <v>-305.72539780992287</v>
      </c>
      <c r="C740">
        <f t="shared" si="110"/>
        <v>-9.49314378226412</v>
      </c>
      <c r="D740">
        <f t="shared" si="111"/>
        <v>11803.9258739125</v>
      </c>
      <c r="E740" t="b">
        <f t="shared" si="112"/>
        <v>0</v>
      </c>
      <c r="F740" t="b">
        <f t="shared" si="113"/>
        <v>1</v>
      </c>
      <c r="G740" t="b">
        <f t="shared" si="114"/>
        <v>1</v>
      </c>
      <c r="H740" s="5">
        <f t="shared" si="115"/>
        <v>-38.609569105054518</v>
      </c>
      <c r="I740" s="1"/>
      <c r="M740" s="6"/>
    </row>
    <row r="741" spans="1:13" x14ac:dyDescent="0.2">
      <c r="A741" s="9">
        <f t="shared" si="109"/>
        <v>4.3810919143021092</v>
      </c>
      <c r="B741">
        <f t="shared" si="108"/>
        <v>-306.37780947522657</v>
      </c>
      <c r="C741">
        <f t="shared" si="110"/>
        <v>-9.5134019544288186</v>
      </c>
      <c r="D741">
        <f t="shared" si="111"/>
        <v>11854.358293980846</v>
      </c>
      <c r="E741" t="b">
        <f t="shared" si="112"/>
        <v>0</v>
      </c>
      <c r="F741" t="b">
        <f t="shared" si="113"/>
        <v>1</v>
      </c>
      <c r="G741" t="b">
        <f t="shared" si="114"/>
        <v>1</v>
      </c>
      <c r="H741" s="5">
        <f t="shared" si="115"/>
        <v>-38.691961125661678</v>
      </c>
      <c r="I741" s="1"/>
      <c r="M741" s="6"/>
    </row>
    <row r="742" spans="1:13" x14ac:dyDescent="0.2">
      <c r="A742" s="9">
        <f t="shared" si="109"/>
        <v>4.3872278973753618</v>
      </c>
      <c r="B742">
        <f t="shared" si="108"/>
        <v>-307.0186859638743</v>
      </c>
      <c r="C742">
        <f t="shared" si="110"/>
        <v>-9.5333019453912584</v>
      </c>
      <c r="D742">
        <f t="shared" si="111"/>
        <v>11904.003699857381</v>
      </c>
      <c r="E742" t="b">
        <f t="shared" si="112"/>
        <v>0</v>
      </c>
      <c r="F742" t="b">
        <f t="shared" si="113"/>
        <v>1</v>
      </c>
      <c r="G742" t="b">
        <f t="shared" si="114"/>
        <v>1</v>
      </c>
      <c r="H742" s="5">
        <f t="shared" si="115"/>
        <v>-38.772896387349135</v>
      </c>
      <c r="I742" s="1"/>
      <c r="M742" s="6"/>
    </row>
    <row r="743" spans="1:13" x14ac:dyDescent="0.2">
      <c r="A743" s="9">
        <f t="shared" si="109"/>
        <v>4.3933638804486144</v>
      </c>
      <c r="B743">
        <f t="shared" si="108"/>
        <v>-307.64800314675728</v>
      </c>
      <c r="C743">
        <f t="shared" si="110"/>
        <v>-9.5528430059133935</v>
      </c>
      <c r="D743">
        <f t="shared" si="111"/>
        <v>11952.854614980572</v>
      </c>
      <c r="E743" t="b">
        <f t="shared" si="112"/>
        <v>0</v>
      </c>
      <c r="F743" t="b">
        <f t="shared" si="113"/>
        <v>1</v>
      </c>
      <c r="G743" t="b">
        <f t="shared" si="114"/>
        <v>1</v>
      </c>
      <c r="H743" s="5">
        <f t="shared" si="115"/>
        <v>-38.852371842890534</v>
      </c>
      <c r="I743" s="1"/>
      <c r="M743" s="6"/>
    </row>
    <row r="744" spans="1:13" x14ac:dyDescent="0.2">
      <c r="A744" s="9">
        <f t="shared" si="109"/>
        <v>4.3994998635218669</v>
      </c>
      <c r="B744">
        <f t="shared" si="108"/>
        <v>-308.2657373299765</v>
      </c>
      <c r="C744">
        <f t="shared" si="110"/>
        <v>-9.5720244002709727</v>
      </c>
      <c r="D744">
        <f t="shared" si="111"/>
        <v>12000.9036824386</v>
      </c>
      <c r="E744" t="b">
        <f t="shared" si="112"/>
        <v>0</v>
      </c>
      <c r="F744" t="b">
        <f t="shared" si="113"/>
        <v>1</v>
      </c>
      <c r="G744" t="b">
        <f t="shared" si="114"/>
        <v>1</v>
      </c>
      <c r="H744" s="5">
        <f t="shared" si="115"/>
        <v>-38.930384500021447</v>
      </c>
      <c r="I744" s="1"/>
      <c r="M744" s="6"/>
    </row>
    <row r="745" spans="1:13" x14ac:dyDescent="0.2">
      <c r="A745" s="9">
        <f t="shared" si="109"/>
        <v>4.4056358465951195</v>
      </c>
      <c r="B745">
        <f t="shared" si="108"/>
        <v>-308.87186525573486</v>
      </c>
      <c r="C745">
        <f t="shared" si="110"/>
        <v>-9.5908454062812307</v>
      </c>
      <c r="D745">
        <f t="shared" si="111"/>
        <v>12048.143666077318</v>
      </c>
      <c r="E745" t="b">
        <f t="shared" si="112"/>
        <v>0</v>
      </c>
      <c r="F745" t="b">
        <f t="shared" si="113"/>
        <v>1</v>
      </c>
      <c r="G745" t="b">
        <f t="shared" si="114"/>
        <v>1</v>
      </c>
      <c r="H745" s="5">
        <f t="shared" si="115"/>
        <v>-39.006931421552061</v>
      </c>
      <c r="I745" s="1"/>
      <c r="M745" s="6"/>
    </row>
    <row r="746" spans="1:13" x14ac:dyDescent="0.2">
      <c r="A746" s="9">
        <f t="shared" si="109"/>
        <v>4.4117718296683721</v>
      </c>
      <c r="B746">
        <f t="shared" si="108"/>
        <v>-309.46636410321275</v>
      </c>
      <c r="C746">
        <f t="shared" si="110"/>
        <v>-9.6093053153300936</v>
      </c>
      <c r="D746">
        <f t="shared" si="111"/>
        <v>12094.567451589995</v>
      </c>
      <c r="E746" t="b">
        <f t="shared" si="112"/>
        <v>0</v>
      </c>
      <c r="F746" t="b">
        <f t="shared" si="113"/>
        <v>1</v>
      </c>
      <c r="G746" t="b">
        <f t="shared" si="114"/>
        <v>1</v>
      </c>
      <c r="H746" s="5">
        <f t="shared" si="115"/>
        <v>-39.082009725477739</v>
      </c>
      <c r="I746" s="1"/>
      <c r="M746" s="6"/>
    </row>
    <row r="747" spans="1:13" x14ac:dyDescent="0.2">
      <c r="A747" s="9">
        <f t="shared" si="109"/>
        <v>4.4179078127416247</v>
      </c>
      <c r="B747">
        <f t="shared" si="108"/>
        <v>-310.04921148942759</v>
      </c>
      <c r="C747">
        <f t="shared" si="110"/>
        <v>-9.6274034323988431</v>
      </c>
      <c r="D747">
        <f t="shared" si="111"/>
        <v>12140.168047588762</v>
      </c>
      <c r="E747" t="b">
        <f t="shared" si="112"/>
        <v>0</v>
      </c>
      <c r="F747" t="b">
        <f t="shared" si="113"/>
        <v>1</v>
      </c>
      <c r="G747" t="b">
        <f t="shared" si="114"/>
        <v>1</v>
      </c>
      <c r="H747" s="5">
        <f t="shared" si="115"/>
        <v>-39.155616585087593</v>
      </c>
      <c r="I747" s="1"/>
      <c r="M747" s="6"/>
    </row>
    <row r="748" spans="1:13" x14ac:dyDescent="0.2">
      <c r="A748" s="9">
        <f t="shared" si="109"/>
        <v>4.4240437958148773</v>
      </c>
      <c r="B748">
        <f t="shared" si="108"/>
        <v>-310.62038547007592</v>
      </c>
      <c r="C748">
        <f t="shared" si="110"/>
        <v>-9.6451390760902882</v>
      </c>
      <c r="D748">
        <f t="shared" si="111"/>
        <v>12184.938586657448</v>
      </c>
      <c r="E748" t="b">
        <f t="shared" si="112"/>
        <v>0</v>
      </c>
      <c r="F748" t="b">
        <f t="shared" si="113"/>
        <v>1</v>
      </c>
      <c r="G748" t="b">
        <f t="shared" si="114"/>
        <v>1</v>
      </c>
      <c r="H748" s="5">
        <f t="shared" si="115"/>
        <v>-39.22774922907081</v>
      </c>
      <c r="I748" s="1"/>
      <c r="M748" s="6"/>
    </row>
    <row r="749" spans="1:13" x14ac:dyDescent="0.2">
      <c r="A749" s="9">
        <f t="shared" si="109"/>
        <v>4.4301797788881299</v>
      </c>
      <c r="B749">
        <f t="shared" si="108"/>
        <v>-311.17986454036026</v>
      </c>
      <c r="C749">
        <f t="shared" si="110"/>
        <v>-9.6625115786544331</v>
      </c>
      <c r="D749">
        <f t="shared" si="111"/>
        <v>12228.872326385872</v>
      </c>
      <c r="E749" t="b">
        <f t="shared" si="112"/>
        <v>0</v>
      </c>
      <c r="F749" t="b">
        <f t="shared" si="113"/>
        <v>1</v>
      </c>
      <c r="G749" t="b">
        <f t="shared" si="114"/>
        <v>1</v>
      </c>
      <c r="H749" s="5">
        <f t="shared" si="115"/>
        <v>-39.298404941621079</v>
      </c>
      <c r="I749" s="1"/>
      <c r="M749" s="6"/>
    </row>
    <row r="750" spans="1:13" x14ac:dyDescent="0.2">
      <c r="A750" s="9">
        <f t="shared" si="109"/>
        <v>4.4363157619613824</v>
      </c>
      <c r="B750">
        <f t="shared" si="108"/>
        <v>-311.7276276357984</v>
      </c>
      <c r="C750">
        <f t="shared" si="110"/>
        <v>-9.6795202860135952</v>
      </c>
      <c r="D750">
        <f t="shared" si="111"/>
        <v>12271.962650385205</v>
      </c>
      <c r="E750" t="b">
        <f t="shared" si="112"/>
        <v>0</v>
      </c>
      <c r="F750" t="b">
        <f t="shared" si="113"/>
        <v>1</v>
      </c>
      <c r="G750" t="b">
        <f t="shared" si="114"/>
        <v>1</v>
      </c>
      <c r="H750" s="5">
        <f t="shared" si="115"/>
        <v>-39.367581062538804</v>
      </c>
      <c r="I750" s="1"/>
      <c r="M750" s="6"/>
    </row>
    <row r="751" spans="1:13" x14ac:dyDescent="0.2">
      <c r="A751" s="9">
        <f t="shared" si="109"/>
        <v>4.442451745034635</v>
      </c>
      <c r="B751">
        <f t="shared" si="108"/>
        <v>-312.2636541330167</v>
      </c>
      <c r="C751">
        <f t="shared" si="110"/>
        <v>-9.6961645577870517</v>
      </c>
      <c r="D751">
        <f t="shared" si="111"/>
        <v>12314.203069284411</v>
      </c>
      <c r="E751" t="b">
        <f t="shared" si="112"/>
        <v>0</v>
      </c>
      <c r="F751" t="b">
        <f t="shared" si="113"/>
        <v>1</v>
      </c>
      <c r="G751" t="b">
        <f t="shared" si="114"/>
        <v>1</v>
      </c>
      <c r="H751" s="5">
        <f t="shared" si="115"/>
        <v>-39.435274987331255</v>
      </c>
      <c r="I751" s="1"/>
      <c r="M751" s="6"/>
    </row>
    <row r="752" spans="1:13" x14ac:dyDescent="0.2">
      <c r="A752" s="9">
        <f t="shared" si="109"/>
        <v>4.4485877281078876</v>
      </c>
      <c r="B752">
        <f t="shared" si="108"/>
        <v>-312.78792385052623</v>
      </c>
      <c r="C752">
        <f t="shared" si="110"/>
        <v>-9.712443767315138</v>
      </c>
      <c r="D752">
        <f t="shared" si="111"/>
        <v>12355.587221707536</v>
      </c>
      <c r="E752" t="b">
        <f t="shared" si="112"/>
        <v>0</v>
      </c>
      <c r="F752" t="b">
        <f t="shared" si="113"/>
        <v>1</v>
      </c>
      <c r="G752" t="b">
        <f t="shared" si="114"/>
        <v>1</v>
      </c>
      <c r="H752" s="5">
        <f t="shared" si="115"/>
        <v>-39.501484167310664</v>
      </c>
      <c r="I752" s="1"/>
      <c r="M752" s="6"/>
    </row>
    <row r="753" spans="1:13" x14ac:dyDescent="0.2">
      <c r="A753" s="9">
        <f t="shared" si="109"/>
        <v>4.4547237111811402</v>
      </c>
      <c r="B753">
        <f t="shared" si="108"/>
        <v>-313.30041704948292</v>
      </c>
      <c r="C753">
        <f t="shared" si="110"/>
        <v>-9.7283573016828431</v>
      </c>
      <c r="D753">
        <f t="shared" si="111"/>
        <v>12396.108875231714</v>
      </c>
      <c r="E753" t="b">
        <f t="shared" si="112"/>
        <v>0</v>
      </c>
      <c r="F753" t="b">
        <f t="shared" si="113"/>
        <v>1</v>
      </c>
      <c r="G753" t="b">
        <f t="shared" si="114"/>
        <v>1</v>
      </c>
      <c r="H753" s="5">
        <f t="shared" si="115"/>
        <v>-39.566206109690121</v>
      </c>
      <c r="I753" s="1"/>
      <c r="M753" s="6"/>
    </row>
    <row r="754" spans="1:13" x14ac:dyDescent="0.2">
      <c r="A754" s="9">
        <f t="shared" si="109"/>
        <v>4.4608596942543928</v>
      </c>
      <c r="B754">
        <f t="shared" si="108"/>
        <v>-313.8011144344307</v>
      </c>
      <c r="C754">
        <f t="shared" si="110"/>
        <v>-9.743904561742891</v>
      </c>
      <c r="D754">
        <f t="shared" si="111"/>
        <v>12435.761927325791</v>
      </c>
      <c r="E754" t="b">
        <f t="shared" si="112"/>
        <v>0</v>
      </c>
      <c r="F754" t="b">
        <f t="shared" si="113"/>
        <v>1</v>
      </c>
      <c r="G754" t="b">
        <f t="shared" si="114"/>
        <v>1</v>
      </c>
      <c r="H754" s="5">
        <f t="shared" si="115"/>
        <v>-39.629438377677481</v>
      </c>
      <c r="I754" s="1"/>
      <c r="M754" s="6"/>
    </row>
    <row r="755" spans="1:13" x14ac:dyDescent="0.2">
      <c r="A755" s="9">
        <f t="shared" si="109"/>
        <v>4.4669956773276454</v>
      </c>
      <c r="B755">
        <f t="shared" si="108"/>
        <v>-314.28999715402779</v>
      </c>
      <c r="C755">
        <f t="shared" si="110"/>
        <v>-9.7590849621382993</v>
      </c>
      <c r="D755">
        <f t="shared" si="111"/>
        <v>12474.540406269349</v>
      </c>
      <c r="E755" t="b">
        <f t="shared" si="112"/>
        <v>0</v>
      </c>
      <c r="F755" t="b">
        <f t="shared" si="113"/>
        <v>1</v>
      </c>
      <c r="G755" t="b">
        <f t="shared" si="114"/>
        <v>1</v>
      </c>
      <c r="H755" s="5">
        <f t="shared" si="115"/>
        <v>-39.691178590567119</v>
      </c>
      <c r="I755" s="1"/>
      <c r="M755" s="6"/>
    </row>
    <row r="756" spans="1:13" x14ac:dyDescent="0.2">
      <c r="A756" s="9">
        <f t="shared" si="109"/>
        <v>4.4731316604008979</v>
      </c>
      <c r="B756">
        <f t="shared" si="108"/>
        <v>-314.76704680175663</v>
      </c>
      <c r="C756">
        <f t="shared" si="110"/>
        <v>-9.7738979313244023</v>
      </c>
      <c r="D756">
        <f t="shared" si="111"/>
        <v>12512.438472052025</v>
      </c>
      <c r="E756" t="b">
        <f t="shared" si="112"/>
        <v>0</v>
      </c>
      <c r="F756" t="b">
        <f t="shared" si="113"/>
        <v>1</v>
      </c>
      <c r="G756" t="b">
        <f t="shared" si="114"/>
        <v>1</v>
      </c>
      <c r="H756" s="5">
        <f t="shared" si="115"/>
        <v>-39.751424423829476</v>
      </c>
      <c r="I756" s="1"/>
      <c r="M756" s="6"/>
    </row>
    <row r="757" spans="1:13" x14ac:dyDescent="0.2">
      <c r="A757" s="9">
        <f t="shared" si="109"/>
        <v>4.4792676434741505</v>
      </c>
      <c r="B757">
        <f t="shared" si="108"/>
        <v>-315.23224541661676</v>
      </c>
      <c r="C757">
        <f t="shared" si="110"/>
        <v>-9.7883429115903979</v>
      </c>
      <c r="D757">
        <f t="shared" si="111"/>
        <v>12549.450417253049</v>
      </c>
      <c r="E757" t="b">
        <f t="shared" si="112"/>
        <v>0</v>
      </c>
      <c r="F757" t="b">
        <f t="shared" si="113"/>
        <v>1</v>
      </c>
      <c r="G757" t="b">
        <f t="shared" si="114"/>
        <v>1</v>
      </c>
      <c r="H757" s="5">
        <f t="shared" si="115"/>
        <v>-39.810173609198714</v>
      </c>
      <c r="I757" s="1"/>
      <c r="M757" s="6"/>
    </row>
    <row r="758" spans="1:13" x14ac:dyDescent="0.2">
      <c r="A758" s="9">
        <f t="shared" si="109"/>
        <v>4.4854036265474031</v>
      </c>
      <c r="B758">
        <f t="shared" si="108"/>
        <v>-315.6855754838013</v>
      </c>
      <c r="C758">
        <f t="shared" si="110"/>
        <v>-9.8024193590803161</v>
      </c>
      <c r="D758">
        <f t="shared" si="111"/>
        <v>12585.570667900754</v>
      </c>
      <c r="E758" t="b">
        <f t="shared" si="112"/>
        <v>0</v>
      </c>
      <c r="F758" t="b">
        <f t="shared" si="113"/>
        <v>1</v>
      </c>
      <c r="G758" t="b">
        <f t="shared" si="114"/>
        <v>1</v>
      </c>
      <c r="H758" s="5">
        <f t="shared" si="115"/>
        <v>-39.867423934758001</v>
      </c>
      <c r="I758" s="1"/>
      <c r="M758" s="6"/>
    </row>
    <row r="759" spans="1:13" x14ac:dyDescent="0.2">
      <c r="A759" s="9">
        <f t="shared" si="109"/>
        <v>4.4915396096206557</v>
      </c>
      <c r="B759">
        <f t="shared" si="108"/>
        <v>-316.12701993535597</v>
      </c>
      <c r="C759">
        <f t="shared" si="110"/>
        <v>-9.8161267438135162</v>
      </c>
      <c r="D759">
        <f t="shared" si="111"/>
        <v>12620.793784312</v>
      </c>
      <c r="E759" t="b">
        <f t="shared" si="112"/>
        <v>0</v>
      </c>
      <c r="F759" t="b">
        <f t="shared" si="113"/>
        <v>1</v>
      </c>
      <c r="G759" t="b">
        <f t="shared" si="114"/>
        <v>1</v>
      </c>
      <c r="H759" s="5">
        <f t="shared" si="115"/>
        <v>-39.923173245022824</v>
      </c>
      <c r="I759" s="1"/>
      <c r="M759" s="6"/>
    </row>
    <row r="760" spans="1:13" x14ac:dyDescent="0.2">
      <c r="A760" s="9">
        <f t="shared" si="109"/>
        <v>4.4976755926939083</v>
      </c>
      <c r="B760">
        <f t="shared" si="108"/>
        <v>-316.55656215082212</v>
      </c>
      <c r="C760">
        <f t="shared" si="110"/>
        <v>-9.8294645497046318</v>
      </c>
      <c r="D760">
        <f t="shared" si="111"/>
        <v>12655.114461911426</v>
      </c>
      <c r="E760" t="b">
        <f t="shared" si="112"/>
        <v>0</v>
      </c>
      <c r="F760" t="b">
        <f t="shared" si="113"/>
        <v>1</v>
      </c>
      <c r="G760" t="b">
        <f t="shared" si="114"/>
        <v>1</v>
      </c>
      <c r="H760" s="5">
        <f t="shared" si="115"/>
        <v>-39.977419441022192</v>
      </c>
      <c r="I760" s="1"/>
      <c r="M760" s="6"/>
    </row>
    <row r="761" spans="1:13" x14ac:dyDescent="0.2">
      <c r="A761" s="9">
        <f t="shared" si="109"/>
        <v>4.5038115757671608</v>
      </c>
      <c r="B761">
        <f t="shared" si="108"/>
        <v>-316.97418595786223</v>
      </c>
      <c r="C761">
        <f t="shared" si="110"/>
        <v>-9.8424322745829969</v>
      </c>
      <c r="D761">
        <f t="shared" si="111"/>
        <v>12688.527532030264</v>
      </c>
      <c r="E761" t="b">
        <f t="shared" si="112"/>
        <v>0</v>
      </c>
      <c r="F761" t="b">
        <f t="shared" si="113"/>
        <v>1</v>
      </c>
      <c r="G761" t="b">
        <f t="shared" si="114"/>
        <v>1</v>
      </c>
      <c r="H761" s="5">
        <f t="shared" si="115"/>
        <v>-40.03016048037756</v>
      </c>
      <c r="I761" s="1"/>
      <c r="M761" s="6"/>
    </row>
    <row r="762" spans="1:13" x14ac:dyDescent="0.2">
      <c r="A762" s="9">
        <f t="shared" si="109"/>
        <v>4.5099475588404134</v>
      </c>
      <c r="B762">
        <f t="shared" si="108"/>
        <v>-317.3798756328689</v>
      </c>
      <c r="C762">
        <f t="shared" si="110"/>
        <v>-9.8550294302115677</v>
      </c>
      <c r="D762">
        <f t="shared" si="111"/>
        <v>12721.027962684786</v>
      </c>
      <c r="E762" t="b">
        <f t="shared" si="112"/>
        <v>0</v>
      </c>
      <c r="F762" t="b">
        <f t="shared" si="113"/>
        <v>1</v>
      </c>
      <c r="G762" t="b">
        <f t="shared" si="114"/>
        <v>1</v>
      </c>
      <c r="H762" s="5">
        <f t="shared" si="115"/>
        <v>-40.081394377379844</v>
      </c>
      <c r="I762" s="1"/>
      <c r="M762" s="6"/>
    </row>
    <row r="763" spans="1:13" x14ac:dyDescent="0.2">
      <c r="A763" s="9">
        <f t="shared" si="109"/>
        <v>4.516083541913666</v>
      </c>
      <c r="B763">
        <f t="shared" si="108"/>
        <v>-317.77361590155687</v>
      </c>
      <c r="C763">
        <f t="shared" si="110"/>
        <v>-9.8672555423052906</v>
      </c>
      <c r="D763">
        <f t="shared" si="111"/>
        <v>12752.610859334089</v>
      </c>
      <c r="E763" t="b">
        <f t="shared" si="112"/>
        <v>0</v>
      </c>
      <c r="F763" t="b">
        <f t="shared" si="113"/>
        <v>1</v>
      </c>
      <c r="G763" t="b">
        <f t="shared" si="114"/>
        <v>1</v>
      </c>
      <c r="H763" s="5">
        <f t="shared" si="115"/>
        <v>-40.131119203064117</v>
      </c>
      <c r="I763" s="1"/>
      <c r="M763" s="6"/>
    </row>
    <row r="764" spans="1:13" x14ac:dyDescent="0.2">
      <c r="A764" s="9">
        <f t="shared" si="109"/>
        <v>4.5222195249869186</v>
      </c>
      <c r="B764">
        <f t="shared" si="108"/>
        <v>-318.15539193953799</v>
      </c>
      <c r="C764">
        <f t="shared" si="110"/>
        <v>-9.879110150548966</v>
      </c>
      <c r="D764">
        <f t="shared" si="111"/>
        <v>12783.271465617205</v>
      </c>
      <c r="E764" t="b">
        <f t="shared" si="112"/>
        <v>0</v>
      </c>
      <c r="F764" t="b">
        <f t="shared" si="113"/>
        <v>1</v>
      </c>
      <c r="G764" t="b">
        <f t="shared" si="114"/>
        <v>1</v>
      </c>
      <c r="H764" s="5">
        <f t="shared" si="115"/>
        <v>-40.179333085282202</v>
      </c>
      <c r="I764" s="1"/>
      <c r="M764" s="6"/>
    </row>
    <row r="765" spans="1:13" x14ac:dyDescent="0.2">
      <c r="A765" s="9">
        <f t="shared" si="109"/>
        <v>4.5283555080601712</v>
      </c>
      <c r="B765">
        <f t="shared" si="108"/>
        <v>-318.52518937287954</v>
      </c>
      <c r="C765">
        <f t="shared" si="110"/>
        <v>-9.8905928086145742</v>
      </c>
      <c r="D765">
        <f t="shared" si="111"/>
        <v>12813.005164069433</v>
      </c>
      <c r="E765" t="b">
        <f t="shared" si="112"/>
        <v>0</v>
      </c>
      <c r="F765" t="b">
        <f t="shared" si="113"/>
        <v>1</v>
      </c>
      <c r="G765" t="b">
        <f t="shared" si="114"/>
        <v>1</v>
      </c>
      <c r="H765" s="5">
        <f t="shared" si="115"/>
        <v>-40.226034208773257</v>
      </c>
      <c r="I765" s="1"/>
      <c r="M765" s="6"/>
    </row>
    <row r="766" spans="1:13" x14ac:dyDescent="0.2">
      <c r="A766" s="9">
        <f t="shared" si="109"/>
        <v>4.5344914911334238</v>
      </c>
      <c r="B766">
        <f t="shared" si="108"/>
        <v>-318.88299427864513</v>
      </c>
      <c r="C766">
        <f t="shared" si="110"/>
        <v>-9.9017030841780844</v>
      </c>
      <c r="D766">
        <f t="shared" si="111"/>
        <v>12841.807476817685</v>
      </c>
      <c r="E766" t="b">
        <f t="shared" si="112"/>
        <v>0</v>
      </c>
      <c r="F766" t="b">
        <f t="shared" si="113"/>
        <v>1</v>
      </c>
      <c r="G766" t="b">
        <f t="shared" si="114"/>
        <v>1</v>
      </c>
      <c r="H766" s="5">
        <f t="shared" si="115"/>
        <v>-40.271220815232013</v>
      </c>
      <c r="I766" s="1"/>
      <c r="M766" s="6"/>
    </row>
    <row r="767" spans="1:13" x14ac:dyDescent="0.2">
      <c r="A767" s="9">
        <f t="shared" si="109"/>
        <v>4.5406274742066763</v>
      </c>
      <c r="B767">
        <f t="shared" si="108"/>
        <v>-319.22879318541925</v>
      </c>
      <c r="C767">
        <f t="shared" si="110"/>
        <v>-9.9124405589357334</v>
      </c>
      <c r="D767">
        <f t="shared" si="111"/>
        <v>12869.674066254895</v>
      </c>
      <c r="E767" t="b">
        <f t="shared" si="112"/>
        <v>0</v>
      </c>
      <c r="F767" t="b">
        <f t="shared" si="113"/>
        <v>1</v>
      </c>
      <c r="G767" t="b">
        <f t="shared" si="114"/>
        <v>1</v>
      </c>
      <c r="H767" s="5">
        <f t="shared" si="115"/>
        <v>-40.314891203375062</v>
      </c>
      <c r="I767" s="1"/>
      <c r="M767" s="6"/>
    </row>
    <row r="768" spans="1:13" x14ac:dyDescent="0.2">
      <c r="A768" s="9">
        <f t="shared" si="109"/>
        <v>4.5467634572799289</v>
      </c>
      <c r="B768">
        <f t="shared" si="108"/>
        <v>-319.56257307381424</v>
      </c>
      <c r="C768">
        <f t="shared" si="110"/>
        <v>-9.922804828619773</v>
      </c>
      <c r="D768">
        <f t="shared" si="111"/>
        <v>12896.600735693233</v>
      </c>
      <c r="E768" t="b">
        <f t="shared" si="112"/>
        <v>0</v>
      </c>
      <c r="F768" t="b">
        <f t="shared" si="113"/>
        <v>1</v>
      </c>
      <c r="G768" t="b">
        <f t="shared" si="114"/>
        <v>1</v>
      </c>
      <c r="H768" s="5">
        <f t="shared" si="115"/>
        <v>-40.357043729004864</v>
      </c>
      <c r="I768" s="1"/>
      <c r="M768" s="6"/>
    </row>
    <row r="769" spans="1:13" x14ac:dyDescent="0.2">
      <c r="A769" s="9">
        <f t="shared" si="109"/>
        <v>4.5528994403531815</v>
      </c>
      <c r="B769">
        <f t="shared" si="108"/>
        <v>-319.88432137696043</v>
      </c>
      <c r="C769">
        <f t="shared" si="110"/>
        <v>-9.9327955030136792</v>
      </c>
      <c r="D769">
        <f t="shared" si="111"/>
        <v>12922.583429996119</v>
      </c>
      <c r="E769" t="b">
        <f t="shared" si="112"/>
        <v>0</v>
      </c>
      <c r="F769" t="b">
        <f t="shared" si="113"/>
        <v>1</v>
      </c>
      <c r="G769" t="b">
        <f t="shared" si="114"/>
        <v>1</v>
      </c>
      <c r="H769" s="5">
        <f t="shared" si="115"/>
        <v>-40.397676805071647</v>
      </c>
      <c r="I769" s="1"/>
      <c r="M769" s="6"/>
    </row>
    <row r="770" spans="1:13" x14ac:dyDescent="0.2">
      <c r="A770" s="9">
        <f t="shared" si="109"/>
        <v>4.5590354234264341</v>
      </c>
      <c r="B770">
        <f t="shared" si="108"/>
        <v>-320.19402598097957</v>
      </c>
      <c r="C770">
        <f t="shared" si="110"/>
        <v>-9.9424122059668658</v>
      </c>
      <c r="D770">
        <f t="shared" si="111"/>
        <v>12947.618236188942</v>
      </c>
      <c r="E770" t="b">
        <f t="shared" si="112"/>
        <v>0</v>
      </c>
      <c r="F770" t="b">
        <f t="shared" si="113"/>
        <v>1</v>
      </c>
      <c r="G770" t="b">
        <f t="shared" si="114"/>
        <v>1</v>
      </c>
      <c r="H770" s="5">
        <f t="shared" si="115"/>
        <v>-40.436788901733188</v>
      </c>
      <c r="I770" s="1"/>
      <c r="M770" s="6"/>
    </row>
    <row r="771" spans="1:13" x14ac:dyDescent="0.2">
      <c r="A771" s="9">
        <f t="shared" si="109"/>
        <v>4.5651714064996867</v>
      </c>
      <c r="B771">
        <f t="shared" si="108"/>
        <v>-320.49167522544059</v>
      </c>
      <c r="C771">
        <f t="shared" si="110"/>
        <v>-9.9516545754088277</v>
      </c>
      <c r="D771">
        <f t="shared" si="111"/>
        <v>12971.70138404834</v>
      </c>
      <c r="E771" t="b">
        <f t="shared" si="112"/>
        <v>0</v>
      </c>
      <c r="F771" t="b">
        <f t="shared" si="113"/>
        <v>1</v>
      </c>
      <c r="G771" t="b">
        <f t="shared" si="114"/>
        <v>1</v>
      </c>
      <c r="H771" s="5">
        <f t="shared" si="115"/>
        <v>-40.474378546412389</v>
      </c>
      <c r="I771" s="1"/>
      <c r="M771" s="6"/>
    </row>
    <row r="772" spans="1:13" x14ac:dyDescent="0.2">
      <c r="A772" s="9">
        <f t="shared" si="109"/>
        <v>4.5713073895729393</v>
      </c>
      <c r="B772">
        <f t="shared" si="108"/>
        <v>-320.77725790379867</v>
      </c>
      <c r="C772">
        <f t="shared" si="110"/>
        <v>-9.960522263362785</v>
      </c>
      <c r="D772">
        <f t="shared" si="111"/>
        <v>12994.829246669986</v>
      </c>
      <c r="E772" t="b">
        <f t="shared" si="112"/>
        <v>0</v>
      </c>
      <c r="F772" t="b">
        <f t="shared" si="113"/>
        <v>1</v>
      </c>
      <c r="G772" t="b">
        <f t="shared" si="114"/>
        <v>1</v>
      </c>
      <c r="H772" s="5">
        <f t="shared" si="115"/>
        <v>-40.510444323852738</v>
      </c>
      <c r="I772" s="1"/>
      <c r="M772" s="6"/>
    </row>
    <row r="773" spans="1:13" x14ac:dyDescent="0.2">
      <c r="A773" s="9">
        <f t="shared" si="109"/>
        <v>4.5774433726461918</v>
      </c>
      <c r="B773">
        <f t="shared" si="108"/>
        <v>-321.05076326381754</v>
      </c>
      <c r="C773">
        <f t="shared" si="110"/>
        <v>-9.9690149359587767</v>
      </c>
      <c r="D773">
        <f t="shared" si="111"/>
        <v>13016.998341014825</v>
      </c>
      <c r="E773" t="b">
        <f t="shared" si="112"/>
        <v>0</v>
      </c>
      <c r="F773" t="b">
        <f t="shared" si="113"/>
        <v>1</v>
      </c>
      <c r="G773" t="b">
        <f t="shared" si="114"/>
        <v>1</v>
      </c>
      <c r="H773" s="5">
        <f t="shared" si="115"/>
        <v>-40.544984876171583</v>
      </c>
      <c r="I773" s="1"/>
      <c r="M773" s="6"/>
    </row>
    <row r="774" spans="1:13" x14ac:dyDescent="0.2">
      <c r="A774" s="9">
        <f t="shared" si="109"/>
        <v>4.5835793557194444</v>
      </c>
      <c r="B774">
        <f t="shared" si="108"/>
        <v>-321.31218100797378</v>
      </c>
      <c r="C774">
        <f t="shared" si="110"/>
        <v>-9.9771322734462355</v>
      </c>
      <c r="D774">
        <f t="shared" si="111"/>
        <v>13038.205328433576</v>
      </c>
      <c r="E774" t="b">
        <f t="shared" si="112"/>
        <v>0</v>
      </c>
      <c r="F774" t="b">
        <f t="shared" si="113"/>
        <v>1</v>
      </c>
      <c r="G774" t="b">
        <f t="shared" si="114"/>
        <v>1</v>
      </c>
      <c r="H774" s="5">
        <f t="shared" si="115"/>
        <v>-40.577998902911233</v>
      </c>
      <c r="I774" s="1"/>
      <c r="M774" s="6"/>
    </row>
    <row r="775" spans="1:13" x14ac:dyDescent="0.2">
      <c r="A775" s="9">
        <f t="shared" si="109"/>
        <v>4.589715338792697</v>
      </c>
      <c r="B775">
        <f t="shared" si="108"/>
        <v>-321.56150129384491</v>
      </c>
      <c r="C775">
        <f t="shared" si="110"/>
        <v>-9.9848739702060207</v>
      </c>
      <c r="D775">
        <f t="shared" si="111"/>
        <v>13058.447015169566</v>
      </c>
      <c r="E775" t="b">
        <f t="shared" si="112"/>
        <v>0</v>
      </c>
      <c r="F775" t="b">
        <f t="shared" si="113"/>
        <v>1</v>
      </c>
      <c r="G775" t="b">
        <f t="shared" si="114"/>
        <v>1</v>
      </c>
      <c r="H775" s="5">
        <f t="shared" si="115"/>
        <v>-40.609485161087974</v>
      </c>
      <c r="I775" s="1"/>
      <c r="M775" s="6"/>
    </row>
    <row r="776" spans="1:13" x14ac:dyDescent="0.2">
      <c r="A776" s="9">
        <f t="shared" si="109"/>
        <v>4.5958513218659496</v>
      </c>
      <c r="B776">
        <f t="shared" si="108"/>
        <v>-321.79871473447963</v>
      </c>
      <c r="C776">
        <f t="shared" si="110"/>
        <v>-9.9922397347619363</v>
      </c>
      <c r="D776">
        <f t="shared" si="111"/>
        <v>13077.720352839689</v>
      </c>
      <c r="E776" t="b">
        <f t="shared" si="112"/>
        <v>0</v>
      </c>
      <c r="F776" t="b">
        <f t="shared" si="113"/>
        <v>1</v>
      </c>
      <c r="G776" t="b">
        <f t="shared" si="114"/>
        <v>1</v>
      </c>
      <c r="H776" s="5">
        <f t="shared" si="115"/>
        <v>-40.639442465238837</v>
      </c>
      <c r="I776" s="1"/>
      <c r="M776" s="6"/>
    </row>
    <row r="777" spans="1:13" x14ac:dyDescent="0.2">
      <c r="A777" s="9">
        <f t="shared" si="109"/>
        <v>4.6019873049392022</v>
      </c>
      <c r="B777">
        <f t="shared" si="108"/>
        <v>-322.02381239875166</v>
      </c>
      <c r="C777">
        <f t="shared" si="110"/>
        <v>-9.999229289791689</v>
      </c>
      <c r="D777">
        <f t="shared" si="111"/>
        <v>13096.022438893502</v>
      </c>
      <c r="E777" t="b">
        <f t="shared" si="112"/>
        <v>0</v>
      </c>
      <c r="F777" t="b">
        <f t="shared" si="113"/>
        <v>1</v>
      </c>
      <c r="G777" t="b">
        <f t="shared" si="114"/>
        <v>1</v>
      </c>
      <c r="H777" s="5">
        <f t="shared" si="115"/>
        <v>-40.667869687466222</v>
      </c>
      <c r="I777" s="1"/>
      <c r="M777" s="6"/>
    </row>
    <row r="778" spans="1:13" x14ac:dyDescent="0.2">
      <c r="A778" s="9">
        <f t="shared" si="109"/>
        <v>4.6081232880124547</v>
      </c>
      <c r="B778">
        <f t="shared" si="108"/>
        <v>-322.23678581169554</v>
      </c>
      <c r="C778">
        <f t="shared" si="110"/>
        <v>-10.005842372137346</v>
      </c>
      <c r="D778">
        <f t="shared" si="111"/>
        <v>13113.350517050321</v>
      </c>
      <c r="E778" t="b">
        <f t="shared" si="112"/>
        <v>0</v>
      </c>
      <c r="F778" t="b">
        <f t="shared" si="113"/>
        <v>1</v>
      </c>
      <c r="G778" t="b">
        <f t="shared" si="114"/>
        <v>1</v>
      </c>
      <c r="H778" s="5">
        <f t="shared" si="115"/>
        <v>-40.694765757480361</v>
      </c>
      <c r="I778" s="1"/>
      <c r="M778" s="6"/>
    </row>
    <row r="779" spans="1:13" x14ac:dyDescent="0.2">
      <c r="A779" s="9">
        <f t="shared" si="109"/>
        <v>4.6142592710857073</v>
      </c>
      <c r="B779">
        <f t="shared" si="108"/>
        <v>-322.4376269548261</v>
      </c>
      <c r="C779">
        <f t="shared" si="110"/>
        <v>-10.012078732815233</v>
      </c>
      <c r="D779">
        <f t="shared" si="111"/>
        <v>13129.701977714352</v>
      </c>
      <c r="E779" t="b">
        <f t="shared" si="112"/>
        <v>0</v>
      </c>
      <c r="F779" t="b">
        <f t="shared" si="113"/>
        <v>1</v>
      </c>
      <c r="G779" t="b">
        <f t="shared" si="114"/>
        <v>1</v>
      </c>
      <c r="H779" s="5">
        <f t="shared" si="115"/>
        <v>-40.72012966263965</v>
      </c>
      <c r="I779" s="1"/>
      <c r="M779" s="6"/>
    </row>
    <row r="780" spans="1:13" x14ac:dyDescent="0.2">
      <c r="A780" s="9">
        <f t="shared" si="109"/>
        <v>4.6203952541589599</v>
      </c>
      <c r="B780">
        <f t="shared" si="108"/>
        <v>-322.62632826644011</v>
      </c>
      <c r="C780">
        <f t="shared" si="110"/>
        <v>-10.017938137025306</v>
      </c>
      <c r="D780">
        <f t="shared" si="111"/>
        <v>13145.07435836767</v>
      </c>
      <c r="E780" t="b">
        <f t="shared" si="112"/>
        <v>0</v>
      </c>
      <c r="F780" t="b">
        <f t="shared" si="113"/>
        <v>1</v>
      </c>
      <c r="G780" t="b">
        <f t="shared" si="114"/>
        <v>1</v>
      </c>
      <c r="H780" s="5">
        <f t="shared" si="115"/>
        <v>-40.743960447988748</v>
      </c>
      <c r="I780" s="1"/>
      <c r="M780" s="6"/>
    </row>
    <row r="781" spans="1:13" x14ac:dyDescent="0.2">
      <c r="A781" s="9">
        <f t="shared" si="109"/>
        <v>4.6265312372322125</v>
      </c>
      <c r="B781">
        <f t="shared" si="108"/>
        <v>-322.80288264190108</v>
      </c>
      <c r="C781">
        <f t="shared" si="110"/>
        <v>-10.02342036416</v>
      </c>
      <c r="D781">
        <f t="shared" si="111"/>
        <v>13159.465343941076</v>
      </c>
      <c r="E781" t="b">
        <f t="shared" si="112"/>
        <v>0</v>
      </c>
      <c r="F781" t="b">
        <f t="shared" si="113"/>
        <v>1</v>
      </c>
      <c r="G781" t="b">
        <f t="shared" si="114"/>
        <v>1</v>
      </c>
      <c r="H781" s="5">
        <f t="shared" si="115"/>
        <v>-40.766257216294527</v>
      </c>
      <c r="I781" s="1"/>
      <c r="M781" s="6"/>
    </row>
    <row r="782" spans="1:13" x14ac:dyDescent="0.2">
      <c r="A782" s="9">
        <f t="shared" si="109"/>
        <v>4.6326672203054651</v>
      </c>
      <c r="B782">
        <f t="shared" si="108"/>
        <v>-322.96728343390674</v>
      </c>
      <c r="C782">
        <f t="shared" si="110"/>
        <v>-10.028525207812532</v>
      </c>
      <c r="D782">
        <f t="shared" si="111"/>
        <v>13172.872767162748</v>
      </c>
      <c r="E782" t="b">
        <f t="shared" si="112"/>
        <v>0</v>
      </c>
      <c r="F782" t="b">
        <f t="shared" si="113"/>
        <v>1</v>
      </c>
      <c r="G782" t="b">
        <f t="shared" si="114"/>
        <v>1</v>
      </c>
      <c r="H782" s="5">
        <f t="shared" si="115"/>
        <v>-40.787019128079869</v>
      </c>
      <c r="I782" s="1"/>
      <c r="M782" s="6"/>
    </row>
    <row r="783" spans="1:13" x14ac:dyDescent="0.2">
      <c r="A783" s="9">
        <f t="shared" si="109"/>
        <v>4.6388032033787177</v>
      </c>
      <c r="B783">
        <f t="shared" si="108"/>
        <v>-323.11952445273931</v>
      </c>
      <c r="C783">
        <f t="shared" si="110"/>
        <v>-10.033252475784669</v>
      </c>
      <c r="D783">
        <f t="shared" si="111"/>
        <v>13185.294608884627</v>
      </c>
      <c r="E783" t="b">
        <f t="shared" si="112"/>
        <v>0</v>
      </c>
      <c r="F783" t="b">
        <f t="shared" si="113"/>
        <v>1</v>
      </c>
      <c r="G783" t="b">
        <f t="shared" si="114"/>
        <v>1</v>
      </c>
      <c r="H783" s="5">
        <f t="shared" si="115"/>
        <v>-40.806245401655261</v>
      </c>
      <c r="I783" s="1"/>
      <c r="M783" s="6"/>
    </row>
    <row r="784" spans="1:13" x14ac:dyDescent="0.2">
      <c r="A784" s="9">
        <f t="shared" si="109"/>
        <v>4.6449391864519702</v>
      </c>
      <c r="B784">
        <f t="shared" si="108"/>
        <v>-323.25959996649846</v>
      </c>
      <c r="C784">
        <f t="shared" si="110"/>
        <v>-10.037601990093968</v>
      </c>
      <c r="D784">
        <f t="shared" si="111"/>
        <v>13196.728998386508</v>
      </c>
      <c r="E784" t="b">
        <f t="shared" si="112"/>
        <v>0</v>
      </c>
      <c r="F784" t="b">
        <f t="shared" si="113"/>
        <v>1</v>
      </c>
      <c r="G784" t="b">
        <f t="shared" si="114"/>
        <v>1</v>
      </c>
      <c r="H784" s="5">
        <f t="shared" si="115"/>
        <v>-40.823935313148233</v>
      </c>
      <c r="I784" s="1"/>
      <c r="M784" s="6"/>
    </row>
    <row r="785" spans="1:13" x14ac:dyDescent="0.2">
      <c r="A785" s="9">
        <f t="shared" si="109"/>
        <v>4.6510751695252228</v>
      </c>
      <c r="B785">
        <f t="shared" si="108"/>
        <v>-323.38750470131737</v>
      </c>
      <c r="C785">
        <f t="shared" si="110"/>
        <v>-10.041573586980476</v>
      </c>
      <c r="D785">
        <f t="shared" si="111"/>
        <v>13207.17421365776</v>
      </c>
      <c r="E785" t="b">
        <f t="shared" si="112"/>
        <v>0</v>
      </c>
      <c r="F785" t="b">
        <f t="shared" si="113"/>
        <v>1</v>
      </c>
      <c r="G785" t="b">
        <f t="shared" si="114"/>
        <v>1</v>
      </c>
      <c r="H785" s="5">
        <f t="shared" si="115"/>
        <v>-40.840088196530616</v>
      </c>
      <c r="I785" s="1"/>
      <c r="M785" s="6"/>
    </row>
    <row r="786" spans="1:13" x14ac:dyDescent="0.2">
      <c r="A786" s="9">
        <f t="shared" si="109"/>
        <v>4.6572111525984754</v>
      </c>
      <c r="B786">
        <f t="shared" si="108"/>
        <v>-323.50323384156093</v>
      </c>
      <c r="C786">
        <f t="shared" si="110"/>
        <v>-10.045167116912893</v>
      </c>
      <c r="D786">
        <f t="shared" si="111"/>
        <v>13216.628681656655</v>
      </c>
      <c r="E786" t="b">
        <f t="shared" si="112"/>
        <v>0</v>
      </c>
      <c r="F786" t="b">
        <f t="shared" si="113"/>
        <v>1</v>
      </c>
      <c r="G786" t="b">
        <f t="shared" si="114"/>
        <v>1</v>
      </c>
      <c r="H786" s="5">
        <f t="shared" si="115"/>
        <v>-40.854703443643587</v>
      </c>
      <c r="I786" s="1"/>
      <c r="M786" s="6"/>
    </row>
    <row r="787" spans="1:13" x14ac:dyDescent="0.2">
      <c r="A787" s="9">
        <f t="shared" si="109"/>
        <v>4.663347135671728</v>
      </c>
      <c r="B787">
        <f t="shared" si="108"/>
        <v>-323.60678303000736</v>
      </c>
      <c r="C787">
        <f t="shared" si="110"/>
        <v>-10.048382444594205</v>
      </c>
      <c r="D787">
        <f t="shared" si="111"/>
        <v>13225.090978547281</v>
      </c>
      <c r="E787" t="b">
        <f t="shared" si="112"/>
        <v>0</v>
      </c>
      <c r="F787" t="b">
        <f t="shared" si="113"/>
        <v>1</v>
      </c>
      <c r="G787" t="b">
        <f t="shared" si="114"/>
        <v>1</v>
      </c>
      <c r="H787" s="5">
        <f t="shared" si="115"/>
        <v>-40.867780504220605</v>
      </c>
      <c r="I787" s="1"/>
      <c r="M787" s="6"/>
    </row>
    <row r="788" spans="1:13" x14ac:dyDescent="0.2">
      <c r="A788" s="9">
        <f t="shared" si="109"/>
        <v>4.6694831187449806</v>
      </c>
      <c r="B788">
        <f t="shared" si="108"/>
        <v>-323.69814836801208</v>
      </c>
      <c r="C788">
        <f t="shared" si="110"/>
        <v>-10.05121944896678</v>
      </c>
      <c r="D788">
        <f t="shared" si="111"/>
        <v>13232.559829913966</v>
      </c>
      <c r="E788" t="b">
        <f t="shared" si="112"/>
        <v>0</v>
      </c>
      <c r="F788" t="b">
        <f t="shared" si="113"/>
        <v>1</v>
      </c>
      <c r="G788" t="b">
        <f t="shared" si="114"/>
        <v>1</v>
      </c>
      <c r="H788" s="5">
        <f t="shared" si="115"/>
        <v>-40.87931888590812</v>
      </c>
      <c r="I788" s="1"/>
      <c r="M788" s="6"/>
    </row>
    <row r="789" spans="1:13" x14ac:dyDescent="0.2">
      <c r="A789" s="9">
        <f t="shared" si="109"/>
        <v>4.6756191018182331</v>
      </c>
      <c r="B789">
        <f t="shared" si="108"/>
        <v>-323.77732641565456</v>
      </c>
      <c r="C789">
        <f t="shared" si="110"/>
        <v>-10.053678023216918</v>
      </c>
      <c r="D789">
        <f t="shared" si="111"/>
        <v>13239.034110953195</v>
      </c>
      <c r="E789" t="b">
        <f t="shared" si="112"/>
        <v>0</v>
      </c>
      <c r="F789" t="b">
        <f t="shared" si="113"/>
        <v>1</v>
      </c>
      <c r="G789" t="b">
        <f t="shared" si="114"/>
        <v>1</v>
      </c>
      <c r="H789" s="5">
        <f t="shared" si="115"/>
        <v>-40.889318154284105</v>
      </c>
      <c r="I789" s="1"/>
      <c r="M789" s="6"/>
    </row>
    <row r="790" spans="1:13" x14ac:dyDescent="0.2">
      <c r="A790" s="9">
        <f t="shared" si="109"/>
        <v>4.6817550848914857</v>
      </c>
      <c r="B790">
        <f t="shared" si="108"/>
        <v>-323.84431419186785</v>
      </c>
      <c r="C790">
        <f t="shared" si="110"/>
        <v>-10.055758074778884</v>
      </c>
      <c r="D790">
        <f t="shared" si="111"/>
        <v>13244.512846643014</v>
      </c>
      <c r="E790" t="b">
        <f t="shared" si="112"/>
        <v>0</v>
      </c>
      <c r="F790" t="b">
        <f t="shared" si="113"/>
        <v>1</v>
      </c>
      <c r="G790" t="b">
        <f t="shared" si="114"/>
        <v>1</v>
      </c>
      <c r="H790" s="5">
        <f t="shared" si="115"/>
        <v>-40.897777932874391</v>
      </c>
      <c r="I790" s="1"/>
      <c r="M790" s="6"/>
    </row>
    <row r="791" spans="1:13" x14ac:dyDescent="0.2">
      <c r="A791" s="9">
        <f t="shared" si="109"/>
        <v>4.6878910679647383</v>
      </c>
      <c r="B791">
        <f t="shared" si="108"/>
        <v>-323.89910917455074</v>
      </c>
      <c r="C791">
        <f t="shared" si="110"/>
        <v>-10.057459525338381</v>
      </c>
      <c r="D791">
        <f t="shared" si="111"/>
        <v>13248.995211889869</v>
      </c>
      <c r="E791" t="b">
        <f t="shared" si="112"/>
        <v>0</v>
      </c>
      <c r="F791" t="b">
        <f t="shared" si="113"/>
        <v>1</v>
      </c>
      <c r="G791" t="b">
        <f t="shared" si="114"/>
        <v>1</v>
      </c>
      <c r="H791" s="5">
        <f t="shared" si="115"/>
        <v>-40.904697903166891</v>
      </c>
      <c r="I791" s="1"/>
      <c r="M791" s="6"/>
    </row>
    <row r="792" spans="1:13" x14ac:dyDescent="0.2">
      <c r="A792" s="9">
        <f t="shared" si="109"/>
        <v>4.6940270510379909</v>
      </c>
      <c r="B792">
        <f t="shared" si="108"/>
        <v>-323.94170930066286</v>
      </c>
      <c r="C792">
        <f t="shared" si="110"/>
        <v>-10.058782310835502</v>
      </c>
      <c r="D792">
        <f t="shared" si="111"/>
        <v>13252.480531652856</v>
      </c>
      <c r="E792" t="b">
        <f t="shared" si="112"/>
        <v>0</v>
      </c>
      <c r="F792" t="b">
        <f t="shared" si="113"/>
        <v>1</v>
      </c>
      <c r="G792" t="b">
        <f t="shared" si="114"/>
        <v>1</v>
      </c>
      <c r="H792" s="5">
        <f t="shared" si="115"/>
        <v>-40.910077804623533</v>
      </c>
      <c r="I792" s="1"/>
      <c r="M792" s="6"/>
    </row>
    <row r="793" spans="1:13" x14ac:dyDescent="0.2">
      <c r="A793" s="9">
        <f t="shared" si="109"/>
        <v>4.7001630341112435</v>
      </c>
      <c r="B793">
        <f t="shared" si="108"/>
        <v>-323.97211296630223</v>
      </c>
      <c r="C793">
        <f t="shared" si="110"/>
        <v>-10.059726381467154</v>
      </c>
      <c r="D793">
        <f t="shared" si="111"/>
        <v>13254.968281045391</v>
      </c>
      <c r="E793" t="b">
        <f t="shared" si="112"/>
        <v>0</v>
      </c>
      <c r="F793" t="b">
        <f t="shared" si="113"/>
        <v>1</v>
      </c>
      <c r="G793" t="b">
        <f t="shared" si="114"/>
        <v>1</v>
      </c>
      <c r="H793" s="5">
        <f t="shared" si="115"/>
        <v>-40.91391743469012</v>
      </c>
      <c r="I793" s="1"/>
      <c r="M793" s="6"/>
    </row>
    <row r="794" spans="1:13" x14ac:dyDescent="0.2">
      <c r="A794" s="9">
        <f t="shared" si="109"/>
        <v>4.7062990171844961</v>
      </c>
      <c r="B794">
        <f t="shared" si="108"/>
        <v>-323.99031902676563</v>
      </c>
      <c r="C794">
        <f t="shared" si="110"/>
        <v>-10.060291701688913</v>
      </c>
      <c r="D794">
        <f t="shared" si="111"/>
        <v>13256.45808541424</v>
      </c>
      <c r="E794" t="b">
        <f t="shared" si="112"/>
        <v>0</v>
      </c>
      <c r="F794" t="b">
        <f t="shared" si="113"/>
        <v>1</v>
      </c>
      <c r="G794" t="b">
        <f t="shared" si="114"/>
        <v>1</v>
      </c>
      <c r="H794" s="5">
        <f t="shared" si="115"/>
        <v>-40.916216648803918</v>
      </c>
      <c r="I794" s="1"/>
      <c r="M794" s="6"/>
    </row>
    <row r="795" spans="1:13" x14ac:dyDescent="0.2">
      <c r="A795" s="9">
        <f t="shared" si="109"/>
        <v>4.7124350002577486</v>
      </c>
      <c r="B795">
        <f t="shared" ref="B795:B858" si="116">$B$10*SIN(A795)</f>
        <v>-323.99632679659175</v>
      </c>
      <c r="C795">
        <f t="shared" si="110"/>
        <v>-10.060478250216379</v>
      </c>
      <c r="D795">
        <f t="shared" si="111"/>
        <v>13256.949720395969</v>
      </c>
      <c r="E795" t="b">
        <f t="shared" si="112"/>
        <v>0</v>
      </c>
      <c r="F795" t="b">
        <f t="shared" si="113"/>
        <v>1</v>
      </c>
      <c r="G795" t="b">
        <f t="shared" si="114"/>
        <v>1</v>
      </c>
      <c r="H795" s="5">
        <f t="shared" si="115"/>
        <v>-40.916975360399128</v>
      </c>
      <c r="I795" s="1"/>
      <c r="M795" s="6"/>
    </row>
    <row r="796" spans="1:13" x14ac:dyDescent="0.2">
      <c r="A796" s="9">
        <f t="shared" ref="A796:A859" si="117">+A795+$B$25</f>
        <v>4.7185709833310012</v>
      </c>
      <c r="B796">
        <f t="shared" si="116"/>
        <v>-323.99013604958708</v>
      </c>
      <c r="C796">
        <f t="shared" ref="C796:C859" si="118">1.414*(SIN(A796)*$B$9/$B$8)</f>
        <v>-10.060286020025968</v>
      </c>
      <c r="D796">
        <f t="shared" ref="D796:D859" si="119">B796*H796</f>
        <v>13256.443111950712</v>
      </c>
      <c r="E796" t="b">
        <f t="shared" ref="E796:E859" si="120">AND((A796&gt;$A$17),A796&lt;($B$17))</f>
        <v>0</v>
      </c>
      <c r="F796" t="b">
        <f t="shared" ref="F796:F859" si="121">AND((A796&gt;($A$17+3.1416)),A796&lt;($B$17+3.1416))</f>
        <v>1</v>
      </c>
      <c r="G796" t="b">
        <f t="shared" ref="G796:G859" si="122">OR(E796=TRUE,F796=TRUE)</f>
        <v>1</v>
      </c>
      <c r="H796" s="5">
        <f t="shared" ref="H796:H859" si="123">IF(+G796=TRUE,C796,0)+(SIN(A796)*1.4142*$B$9/$B$7)</f>
        <v>-40.916193540910136</v>
      </c>
      <c r="I796" s="1"/>
      <c r="M796" s="6"/>
    </row>
    <row r="797" spans="1:13" x14ac:dyDescent="0.2">
      <c r="A797" s="9">
        <f t="shared" si="117"/>
        <v>4.7247069664042538</v>
      </c>
      <c r="B797">
        <f t="shared" si="116"/>
        <v>-323.97174701883432</v>
      </c>
      <c r="C797">
        <f t="shared" si="118"/>
        <v>-10.059715018355176</v>
      </c>
      <c r="D797">
        <f t="shared" si="119"/>
        <v>13254.938336373327</v>
      </c>
      <c r="E797" t="b">
        <f t="shared" si="120"/>
        <v>0</v>
      </c>
      <c r="F797" t="b">
        <f t="shared" si="121"/>
        <v>1</v>
      </c>
      <c r="G797" t="b">
        <f t="shared" si="122"/>
        <v>1</v>
      </c>
      <c r="H797" s="5">
        <f t="shared" si="123"/>
        <v>-40.913871219772574</v>
      </c>
      <c r="I797" s="1"/>
      <c r="M797" s="6"/>
    </row>
    <row r="798" spans="1:13" x14ac:dyDescent="0.2">
      <c r="A798" s="9">
        <f t="shared" si="117"/>
        <v>4.7308429494775064</v>
      </c>
      <c r="B798">
        <f t="shared" si="116"/>
        <v>-323.94116039668353</v>
      </c>
      <c r="C798">
        <f t="shared" si="118"/>
        <v>-10.058765266702316</v>
      </c>
      <c r="D798">
        <f t="shared" si="119"/>
        <v>13252.435620281904</v>
      </c>
      <c r="E798" t="b">
        <f t="shared" si="120"/>
        <v>0</v>
      </c>
      <c r="F798" t="b">
        <f t="shared" si="121"/>
        <v>1</v>
      </c>
      <c r="G798" t="b">
        <f t="shared" si="122"/>
        <v>1</v>
      </c>
      <c r="H798" s="5">
        <f t="shared" si="123"/>
        <v>-40.910008484422221</v>
      </c>
      <c r="I798" s="1"/>
      <c r="M798" s="6"/>
    </row>
    <row r="799" spans="1:13" x14ac:dyDescent="0.2">
      <c r="A799" s="9">
        <f t="shared" si="117"/>
        <v>4.736978932550759</v>
      </c>
      <c r="B799">
        <f t="shared" si="116"/>
        <v>-323.89837733472626</v>
      </c>
      <c r="C799">
        <f t="shared" si="118"/>
        <v>-10.0574368008257</v>
      </c>
      <c r="D799">
        <f t="shared" si="119"/>
        <v>13248.935340583643</v>
      </c>
      <c r="E799" t="b">
        <f t="shared" si="120"/>
        <v>0</v>
      </c>
      <c r="F799" t="b">
        <f t="shared" si="121"/>
        <v>1</v>
      </c>
      <c r="G799" t="b">
        <f t="shared" si="122"/>
        <v>1</v>
      </c>
      <c r="H799" s="5">
        <f t="shared" si="123"/>
        <v>-40.904605480291728</v>
      </c>
      <c r="I799" s="1"/>
      <c r="M799" s="6"/>
    </row>
    <row r="800" spans="1:13" x14ac:dyDescent="0.2">
      <c r="A800" s="9">
        <f t="shared" si="117"/>
        <v>4.7431149156240116</v>
      </c>
      <c r="B800">
        <f t="shared" si="116"/>
        <v>-323.84339944375216</v>
      </c>
      <c r="C800">
        <f t="shared" si="118"/>
        <v>-10.055729670742293</v>
      </c>
      <c r="D800">
        <f t="shared" si="119"/>
        <v>13244.43802441809</v>
      </c>
      <c r="E800" t="b">
        <f t="shared" si="120"/>
        <v>0</v>
      </c>
      <c r="F800" t="b">
        <f t="shared" si="121"/>
        <v>1</v>
      </c>
      <c r="G800" t="b">
        <f t="shared" si="122"/>
        <v>1</v>
      </c>
      <c r="H800" s="5">
        <f t="shared" si="123"/>
        <v>-40.897662410805118</v>
      </c>
      <c r="I800" s="1"/>
      <c r="M800" s="6"/>
    </row>
    <row r="801" spans="1:13" x14ac:dyDescent="0.2">
      <c r="A801" s="9">
        <f t="shared" si="117"/>
        <v>4.7492508986972641</v>
      </c>
      <c r="B801">
        <f t="shared" si="116"/>
        <v>-323.77622879368812</v>
      </c>
      <c r="C801">
        <f t="shared" si="118"/>
        <v>-10.053643940725832</v>
      </c>
      <c r="D801">
        <f t="shared" si="119"/>
        <v>13238.944349077745</v>
      </c>
      <c r="E801" t="b">
        <f t="shared" si="120"/>
        <v>0</v>
      </c>
      <c r="F801" t="b">
        <f t="shared" si="121"/>
        <v>1</v>
      </c>
      <c r="G801" t="b">
        <f t="shared" si="122"/>
        <v>1</v>
      </c>
      <c r="H801" s="5">
        <f t="shared" si="123"/>
        <v>-40.88917953737014</v>
      </c>
      <c r="I801" s="1"/>
      <c r="M801" s="6"/>
    </row>
    <row r="802" spans="1:13" x14ac:dyDescent="0.2">
      <c r="A802" s="9">
        <f t="shared" si="117"/>
        <v>4.7553868817705167</v>
      </c>
      <c r="B802">
        <f t="shared" si="116"/>
        <v>-323.69686791352052</v>
      </c>
      <c r="C802">
        <f t="shared" si="118"/>
        <v>-10.051179689304409</v>
      </c>
      <c r="D802">
        <f t="shared" si="119"/>
        <v>13232.455141906063</v>
      </c>
      <c r="E802" t="b">
        <f t="shared" si="120"/>
        <v>0</v>
      </c>
      <c r="F802" t="b">
        <f t="shared" si="121"/>
        <v>1</v>
      </c>
      <c r="G802" t="b">
        <f t="shared" si="122"/>
        <v>1</v>
      </c>
      <c r="H802" s="5">
        <f t="shared" si="123"/>
        <v>-40.87915717936842</v>
      </c>
      <c r="I802" s="1"/>
      <c r="M802" s="6"/>
    </row>
    <row r="803" spans="1:13" x14ac:dyDescent="0.2">
      <c r="A803" s="9">
        <f t="shared" si="117"/>
        <v>4.7615228648437693</v>
      </c>
      <c r="B803">
        <f t="shared" si="116"/>
        <v>-323.60531979119997</v>
      </c>
      <c r="C803">
        <f t="shared" si="118"/>
        <v>-10.048337009257509</v>
      </c>
      <c r="D803">
        <f t="shared" si="119"/>
        <v>13224.971380172865</v>
      </c>
      <c r="E803" t="b">
        <f t="shared" si="120"/>
        <v>0</v>
      </c>
      <c r="F803" t="b">
        <f t="shared" si="121"/>
        <v>1</v>
      </c>
      <c r="G803" t="b">
        <f t="shared" si="122"/>
        <v>1</v>
      </c>
      <c r="H803" s="5">
        <f t="shared" si="123"/>
        <v>-40.867595714143448</v>
      </c>
      <c r="I803" s="1"/>
      <c r="M803" s="6"/>
    </row>
    <row r="804" spans="1:13" x14ac:dyDescent="0.2">
      <c r="A804" s="9">
        <f t="shared" si="117"/>
        <v>4.7676588479170219</v>
      </c>
      <c r="B804">
        <f t="shared" si="116"/>
        <v>-323.50158787352893</v>
      </c>
      <c r="C804">
        <f t="shared" si="118"/>
        <v>-10.045116007612519</v>
      </c>
      <c r="D804">
        <f t="shared" si="119"/>
        <v>13216.494190927146</v>
      </c>
      <c r="E804" t="b">
        <f t="shared" si="120"/>
        <v>0</v>
      </c>
      <c r="F804" t="b">
        <f t="shared" si="121"/>
        <v>1</v>
      </c>
      <c r="G804" t="b">
        <f t="shared" si="122"/>
        <v>1</v>
      </c>
      <c r="H804" s="5">
        <f t="shared" si="123"/>
        <v>-40.854495576986338</v>
      </c>
      <c r="I804" s="1"/>
      <c r="M804" s="6"/>
    </row>
    <row r="805" spans="1:13" x14ac:dyDescent="0.2">
      <c r="A805" s="9">
        <f t="shared" si="117"/>
        <v>4.7737948309902745</v>
      </c>
      <c r="B805">
        <f t="shared" si="116"/>
        <v>-323.38567606603175</v>
      </c>
      <c r="C805">
        <f t="shared" si="118"/>
        <v>-10.041516805640699</v>
      </c>
      <c r="D805">
        <f t="shared" si="119"/>
        <v>13207.024850827369</v>
      </c>
      <c r="E805" t="b">
        <f t="shared" si="120"/>
        <v>0</v>
      </c>
      <c r="F805" t="b">
        <f t="shared" si="121"/>
        <v>1</v>
      </c>
      <c r="G805" t="b">
        <f t="shared" si="122"/>
        <v>1</v>
      </c>
      <c r="H805" s="5">
        <f t="shared" si="123"/>
        <v>-40.839857261119512</v>
      </c>
      <c r="I805" s="1"/>
      <c r="M805" s="6"/>
    </row>
    <row r="806" spans="1:13" x14ac:dyDescent="0.2">
      <c r="A806" s="9">
        <f t="shared" si="117"/>
        <v>4.779930814063527</v>
      </c>
      <c r="B806">
        <f t="shared" si="116"/>
        <v>-323.25758873280768</v>
      </c>
      <c r="C806">
        <f t="shared" si="118"/>
        <v>-10.037539538852615</v>
      </c>
      <c r="D806">
        <f t="shared" si="119"/>
        <v>13196.564785949169</v>
      </c>
      <c r="E806" t="b">
        <f t="shared" si="120"/>
        <v>0</v>
      </c>
      <c r="F806" t="b">
        <f t="shared" si="121"/>
        <v>1</v>
      </c>
      <c r="G806" t="b">
        <f t="shared" si="122"/>
        <v>1</v>
      </c>
      <c r="H806" s="5">
        <f t="shared" si="123"/>
        <v>-40.82368131767803</v>
      </c>
      <c r="I806" s="1"/>
      <c r="M806" s="6"/>
    </row>
    <row r="807" spans="1:13" x14ac:dyDescent="0.2">
      <c r="A807" s="9">
        <f t="shared" si="117"/>
        <v>4.7860667971367796</v>
      </c>
      <c r="B807">
        <f t="shared" si="116"/>
        <v>-323.11733069636659</v>
      </c>
      <c r="C807">
        <f t="shared" si="118"/>
        <v>-10.033184356993038</v>
      </c>
      <c r="D807">
        <f t="shared" si="119"/>
        <v>13185.115571570606</v>
      </c>
      <c r="E807" t="b">
        <f t="shared" si="120"/>
        <v>0</v>
      </c>
      <c r="F807" t="b">
        <f t="shared" si="121"/>
        <v>1</v>
      </c>
      <c r="G807" t="b">
        <f t="shared" si="122"/>
        <v>1</v>
      </c>
      <c r="H807" s="5">
        <f t="shared" si="123"/>
        <v>-40.805968355688918</v>
      </c>
      <c r="I807" s="1"/>
      <c r="M807" s="6"/>
    </row>
    <row r="808" spans="1:13" x14ac:dyDescent="0.2">
      <c r="A808" s="9">
        <f t="shared" si="117"/>
        <v>4.7922027802100322</v>
      </c>
      <c r="B808">
        <f t="shared" si="116"/>
        <v>-322.96490723744739</v>
      </c>
      <c r="C808">
        <f t="shared" si="118"/>
        <v>-10.02845142403531</v>
      </c>
      <c r="D808">
        <f t="shared" si="119"/>
        <v>13172.678931934932</v>
      </c>
      <c r="E808" t="b">
        <f t="shared" si="120"/>
        <v>0</v>
      </c>
      <c r="F808" t="b">
        <f t="shared" si="121"/>
        <v>1</v>
      </c>
      <c r="G808" t="b">
        <f t="shared" si="122"/>
        <v>1</v>
      </c>
      <c r="H808" s="5">
        <f t="shared" si="123"/>
        <v>-40.786719042048219</v>
      </c>
      <c r="I808" s="1"/>
      <c r="M808" s="6"/>
    </row>
    <row r="809" spans="1:13" x14ac:dyDescent="0.2">
      <c r="A809" s="9">
        <f t="shared" si="117"/>
        <v>4.7983387632832848</v>
      </c>
      <c r="B809">
        <f t="shared" si="116"/>
        <v>-322.80032409481936</v>
      </c>
      <c r="C809">
        <f t="shared" si="118"/>
        <v>-10.023340918175156</v>
      </c>
      <c r="D809">
        <f t="shared" si="119"/>
        <v>13159.256739990911</v>
      </c>
      <c r="E809" t="b">
        <f t="shared" si="120"/>
        <v>0</v>
      </c>
      <c r="F809" t="b">
        <f t="shared" si="121"/>
        <v>1</v>
      </c>
      <c r="G809" t="b">
        <f t="shared" si="122"/>
        <v>1</v>
      </c>
      <c r="H809" s="5">
        <f t="shared" si="123"/>
        <v>-40.765934101495858</v>
      </c>
      <c r="I809" s="1"/>
      <c r="M809" s="6"/>
    </row>
    <row r="810" spans="1:13" x14ac:dyDescent="0.2">
      <c r="A810" s="9">
        <f t="shared" si="117"/>
        <v>4.8044747463565374</v>
      </c>
      <c r="B810">
        <f t="shared" si="116"/>
        <v>-322.62358746506567</v>
      </c>
      <c r="C810">
        <f t="shared" si="118"/>
        <v>-10.017853031823996</v>
      </c>
      <c r="D810">
        <f t="shared" si="119"/>
        <v>13144.851017110757</v>
      </c>
      <c r="E810" t="b">
        <f t="shared" si="120"/>
        <v>0</v>
      </c>
      <c r="F810" t="b">
        <f t="shared" si="121"/>
        <v>1</v>
      </c>
      <c r="G810" t="b">
        <f t="shared" si="122"/>
        <v>1</v>
      </c>
      <c r="H810" s="5">
        <f t="shared" si="123"/>
        <v>-40.743614316588392</v>
      </c>
      <c r="I810" s="1"/>
      <c r="M810" s="6"/>
    </row>
    <row r="811" spans="1:13" x14ac:dyDescent="0.2">
      <c r="A811" s="9">
        <f t="shared" si="117"/>
        <v>4.81061072942979</v>
      </c>
      <c r="B811">
        <f t="shared" si="116"/>
        <v>-322.43470400235066</v>
      </c>
      <c r="C811">
        <f t="shared" si="118"/>
        <v>-10.011987971601684</v>
      </c>
      <c r="D811">
        <f t="shared" si="119"/>
        <v>13129.463932785722</v>
      </c>
      <c r="E811" t="b">
        <f t="shared" si="120"/>
        <v>0</v>
      </c>
      <c r="F811" t="b">
        <f t="shared" si="121"/>
        <v>1</v>
      </c>
      <c r="G811" t="b">
        <f t="shared" si="122"/>
        <v>1</v>
      </c>
      <c r="H811" s="5">
        <f t="shared" si="123"/>
        <v>-40.719760527669514</v>
      </c>
      <c r="I811" s="1"/>
      <c r="M811" s="6"/>
    </row>
    <row r="812" spans="1:13" x14ac:dyDescent="0.2">
      <c r="A812" s="9">
        <f t="shared" si="117"/>
        <v>4.8167467125030425</v>
      </c>
      <c r="B812">
        <f t="shared" si="116"/>
        <v>-322.23368081816869</v>
      </c>
      <c r="C812">
        <f t="shared" si="118"/>
        <v>-10.005745958328733</v>
      </c>
      <c r="D812">
        <f t="shared" si="119"/>
        <v>13113.097804299359</v>
      </c>
      <c r="E812" t="b">
        <f t="shared" si="120"/>
        <v>0</v>
      </c>
      <c r="F812" t="b">
        <f t="shared" si="121"/>
        <v>1</v>
      </c>
      <c r="G812" t="b">
        <f t="shared" si="122"/>
        <v>1</v>
      </c>
      <c r="H812" s="5">
        <f t="shared" si="123"/>
        <v>-40.694373632838435</v>
      </c>
      <c r="I812" s="1"/>
      <c r="M812" s="6"/>
    </row>
    <row r="813" spans="1:13" x14ac:dyDescent="0.2">
      <c r="A813" s="9">
        <f t="shared" si="117"/>
        <v>4.8228826955762951</v>
      </c>
      <c r="B813">
        <f t="shared" si="116"/>
        <v>-322.02052548107696</v>
      </c>
      <c r="C813">
        <f t="shared" si="118"/>
        <v>-9.9991272270180058</v>
      </c>
      <c r="D813">
        <f t="shared" si="119"/>
        <v>13095.755096378563</v>
      </c>
      <c r="E813" t="b">
        <f t="shared" si="120"/>
        <v>0</v>
      </c>
      <c r="F813" t="b">
        <f t="shared" si="121"/>
        <v>1</v>
      </c>
      <c r="G813" t="b">
        <f t="shared" si="122"/>
        <v>1</v>
      </c>
      <c r="H813" s="5">
        <f t="shared" si="123"/>
        <v>-40.667454587916062</v>
      </c>
      <c r="I813" s="1"/>
      <c r="M813" s="6"/>
    </row>
    <row r="814" spans="1:13" x14ac:dyDescent="0.2">
      <c r="A814" s="9">
        <f t="shared" si="117"/>
        <v>4.8290186786495477</v>
      </c>
      <c r="B814">
        <f t="shared" si="116"/>
        <v>-321.79524601641009</v>
      </c>
      <c r="C814">
        <f t="shared" si="118"/>
        <v>-9.9921320268658622</v>
      </c>
      <c r="D814">
        <f t="shared" si="119"/>
        <v>13077.438420822366</v>
      </c>
      <c r="E814" t="b">
        <f t="shared" si="120"/>
        <v>0</v>
      </c>
      <c r="F814" t="b">
        <f t="shared" si="121"/>
        <v>1</v>
      </c>
      <c r="G814" t="b">
        <f t="shared" si="122"/>
        <v>1</v>
      </c>
      <c r="H814" s="5">
        <f t="shared" si="123"/>
        <v>-40.639004406409022</v>
      </c>
      <c r="I814" s="1"/>
      <c r="M814" s="6"/>
    </row>
    <row r="815" spans="1:13" x14ac:dyDescent="0.2">
      <c r="A815" s="9">
        <f t="shared" si="117"/>
        <v>4.8351546617228003</v>
      </c>
      <c r="B815">
        <f t="shared" si="116"/>
        <v>-321.5578509059784</v>
      </c>
      <c r="C815">
        <f t="shared" si="118"/>
        <v>-9.9847606212427813</v>
      </c>
      <c r="D815">
        <f t="shared" si="119"/>
        <v>13058.150536108609</v>
      </c>
      <c r="E815" t="b">
        <f t="shared" si="120"/>
        <v>0</v>
      </c>
      <c r="F815" t="b">
        <f t="shared" si="121"/>
        <v>1</v>
      </c>
      <c r="G815" t="b">
        <f t="shared" si="122"/>
        <v>1</v>
      </c>
      <c r="H815" s="5">
        <f t="shared" si="123"/>
        <v>-40.609024159471495</v>
      </c>
      <c r="I815" s="1"/>
      <c r="M815" s="6"/>
    </row>
    <row r="816" spans="1:13" x14ac:dyDescent="0.2">
      <c r="A816" s="9">
        <f t="shared" si="117"/>
        <v>4.8412906447960529</v>
      </c>
      <c r="B816">
        <f t="shared" si="116"/>
        <v>-321.30834908774801</v>
      </c>
      <c r="C816">
        <f t="shared" si="118"/>
        <v>-9.9770132876834339</v>
      </c>
      <c r="D816">
        <f t="shared" si="119"/>
        <v>13037.894346978508</v>
      </c>
      <c r="E816" t="b">
        <f t="shared" si="120"/>
        <v>0</v>
      </c>
      <c r="F816" t="b">
        <f t="shared" si="121"/>
        <v>1</v>
      </c>
      <c r="G816" t="b">
        <f t="shared" si="122"/>
        <v>1</v>
      </c>
      <c r="H816" s="5">
        <f t="shared" si="123"/>
        <v>-40.577514975864858</v>
      </c>
      <c r="I816" s="1"/>
      <c r="M816" s="6"/>
    </row>
    <row r="817" spans="1:13" x14ac:dyDescent="0.2">
      <c r="A817" s="9">
        <f t="shared" si="117"/>
        <v>4.8474266278693054</v>
      </c>
      <c r="B817">
        <f t="shared" si="116"/>
        <v>-321.04674995550494</v>
      </c>
      <c r="C817">
        <f t="shared" si="118"/>
        <v>-9.9688903178762498</v>
      </c>
      <c r="D817">
        <f t="shared" si="119"/>
        <v>13016.672903999228</v>
      </c>
      <c r="E817" t="b">
        <f t="shared" si="120"/>
        <v>0</v>
      </c>
      <c r="F817" t="b">
        <f t="shared" si="121"/>
        <v>1</v>
      </c>
      <c r="G817" t="b">
        <f t="shared" si="122"/>
        <v>1</v>
      </c>
      <c r="H817" s="5">
        <f t="shared" si="123"/>
        <v>-40.544478041915255</v>
      </c>
      <c r="I817" s="1"/>
      <c r="M817" s="6"/>
    </row>
    <row r="818" spans="1:13" x14ac:dyDescent="0.2">
      <c r="A818" s="9">
        <f t="shared" si="117"/>
        <v>4.853562610942558</v>
      </c>
      <c r="B818">
        <f t="shared" si="116"/>
        <v>-320.77306335850096</v>
      </c>
      <c r="C818">
        <f t="shared" si="118"/>
        <v>-9.9603920176524259</v>
      </c>
      <c r="D818">
        <f t="shared" si="119"/>
        <v>12994.489403104437</v>
      </c>
      <c r="E818" t="b">
        <f t="shared" si="120"/>
        <v>0</v>
      </c>
      <c r="F818" t="b">
        <f t="shared" si="121"/>
        <v>1</v>
      </c>
      <c r="G818" t="b">
        <f t="shared" si="122"/>
        <v>1</v>
      </c>
      <c r="H818" s="5">
        <f t="shared" si="123"/>
        <v>-40.509914601468871</v>
      </c>
      <c r="I818" s="1"/>
      <c r="M818" s="6"/>
    </row>
    <row r="819" spans="1:13" x14ac:dyDescent="0.2">
      <c r="A819" s="9">
        <f t="shared" si="117"/>
        <v>4.8596985940158106</v>
      </c>
      <c r="B819">
        <f t="shared" si="116"/>
        <v>-320.48729960108307</v>
      </c>
      <c r="C819">
        <f t="shared" si="118"/>
        <v>-9.951518706974408</v>
      </c>
      <c r="D819">
        <f t="shared" si="119"/>
        <v>12971.347185113025</v>
      </c>
      <c r="E819" t="b">
        <f t="shared" si="120"/>
        <v>0</v>
      </c>
      <c r="F819" t="b">
        <f t="shared" si="121"/>
        <v>1</v>
      </c>
      <c r="G819" t="b">
        <f t="shared" si="122"/>
        <v>1</v>
      </c>
      <c r="H819" s="5">
        <f t="shared" si="123"/>
        <v>-40.473825955845115</v>
      </c>
      <c r="I819" s="1"/>
      <c r="M819" s="6"/>
    </row>
    <row r="820" spans="1:13" x14ac:dyDescent="0.2">
      <c r="A820" s="9">
        <f t="shared" si="117"/>
        <v>4.8658345770890632</v>
      </c>
      <c r="B820">
        <f t="shared" si="116"/>
        <v>-320.18946944230532</v>
      </c>
      <c r="C820">
        <f t="shared" si="118"/>
        <v>-9.9422707199238545</v>
      </c>
      <c r="D820">
        <f t="shared" si="119"/>
        <v>12947.249735225963</v>
      </c>
      <c r="E820" t="b">
        <f t="shared" si="120"/>
        <v>0</v>
      </c>
      <c r="F820" t="b">
        <f t="shared" si="121"/>
        <v>1</v>
      </c>
      <c r="G820" t="b">
        <f t="shared" si="122"/>
        <v>1</v>
      </c>
      <c r="H820" s="5">
        <f t="shared" si="123"/>
        <v>-40.436213463787624</v>
      </c>
      <c r="I820" s="1"/>
      <c r="M820" s="6"/>
    </row>
    <row r="821" spans="1:13" x14ac:dyDescent="0.2">
      <c r="A821" s="9">
        <f t="shared" si="117"/>
        <v>4.8719705601623158</v>
      </c>
      <c r="B821">
        <f t="shared" si="116"/>
        <v>-319.87958409552391</v>
      </c>
      <c r="C821">
        <f t="shared" si="118"/>
        <v>-9.9326484046890506</v>
      </c>
      <c r="D821">
        <f t="shared" si="119"/>
        <v>12922.200682501449</v>
      </c>
      <c r="E821" t="b">
        <f t="shared" si="120"/>
        <v>0</v>
      </c>
      <c r="F821" t="b">
        <f t="shared" si="121"/>
        <v>1</v>
      </c>
      <c r="G821" t="b">
        <f t="shared" si="122"/>
        <v>1</v>
      </c>
      <c r="H821" s="5">
        <f t="shared" si="123"/>
        <v>-40.397078541413137</v>
      </c>
      <c r="I821" s="1"/>
      <c r="M821" s="6"/>
    </row>
    <row r="822" spans="1:13" x14ac:dyDescent="0.2">
      <c r="A822" s="9">
        <f t="shared" si="117"/>
        <v>4.8781065432355684</v>
      </c>
      <c r="B822">
        <f t="shared" si="116"/>
        <v>-319.55765522797486</v>
      </c>
      <c r="C822">
        <f t="shared" si="118"/>
        <v>-9.9226521235518028</v>
      </c>
      <c r="D822">
        <f t="shared" si="119"/>
        <v>12896.20379930836</v>
      </c>
      <c r="E822" t="b">
        <f t="shared" si="120"/>
        <v>0</v>
      </c>
      <c r="F822" t="b">
        <f t="shared" si="121"/>
        <v>1</v>
      </c>
      <c r="G822" t="b">
        <f t="shared" si="122"/>
        <v>1</v>
      </c>
      <c r="H822" s="5">
        <f t="shared" si="123"/>
        <v>-40.356422662158131</v>
      </c>
      <c r="I822" s="1"/>
      <c r="M822" s="6"/>
    </row>
    <row r="823" spans="1:13" x14ac:dyDescent="0.2">
      <c r="A823" s="9">
        <f t="shared" si="117"/>
        <v>4.8842425263088209</v>
      </c>
      <c r="B823">
        <f t="shared" si="116"/>
        <v>-319.22369496033474</v>
      </c>
      <c r="C823">
        <f t="shared" si="118"/>
        <v>-9.9122822528737977</v>
      </c>
      <c r="D823">
        <f t="shared" si="119"/>
        <v>12869.263000758147</v>
      </c>
      <c r="E823" t="b">
        <f t="shared" si="120"/>
        <v>0</v>
      </c>
      <c r="F823" t="b">
        <f t="shared" si="121"/>
        <v>1</v>
      </c>
      <c r="G823" t="b">
        <f t="shared" si="122"/>
        <v>1</v>
      </c>
      <c r="H823" s="5">
        <f t="shared" si="123"/>
        <v>-40.314247356723385</v>
      </c>
      <c r="I823" s="1"/>
      <c r="M823" s="6"/>
    </row>
    <row r="824" spans="1:13" x14ac:dyDescent="0.2">
      <c r="A824" s="9">
        <f t="shared" si="117"/>
        <v>4.8903785093820735</v>
      </c>
      <c r="B824">
        <f t="shared" si="116"/>
        <v>-318.87771586626457</v>
      </c>
      <c r="C824">
        <f t="shared" si="118"/>
        <v>-9.9015391830824289</v>
      </c>
      <c r="D824">
        <f t="shared" si="119"/>
        <v>12841.382344115224</v>
      </c>
      <c r="E824" t="b">
        <f t="shared" si="120"/>
        <v>0</v>
      </c>
      <c r="F824" t="b">
        <f t="shared" si="121"/>
        <v>1</v>
      </c>
      <c r="G824" t="b">
        <f t="shared" si="122"/>
        <v>1</v>
      </c>
      <c r="H824" s="5">
        <f t="shared" si="123"/>
        <v>-40.270554213016325</v>
      </c>
      <c r="I824" s="1"/>
      <c r="M824" s="6"/>
    </row>
    <row r="825" spans="1:13" x14ac:dyDescent="0.2">
      <c r="A825" s="9">
        <f t="shared" si="117"/>
        <v>4.8965144924553261</v>
      </c>
      <c r="B825">
        <f t="shared" si="116"/>
        <v>-318.51973097193599</v>
      </c>
      <c r="C825">
        <f t="shared" si="118"/>
        <v>-9.8904233186561026</v>
      </c>
      <c r="D825">
        <f t="shared" si="119"/>
        <v>12812.566028185925</v>
      </c>
      <c r="E825" t="b">
        <f t="shared" si="120"/>
        <v>0</v>
      </c>
      <c r="F825" t="b">
        <f t="shared" si="121"/>
        <v>1</v>
      </c>
      <c r="G825" t="b">
        <f t="shared" si="122"/>
        <v>1</v>
      </c>
      <c r="H825" s="5">
        <f t="shared" si="123"/>
        <v>-40.225344876091242</v>
      </c>
      <c r="I825" s="1"/>
      <c r="M825" s="6"/>
    </row>
    <row r="826" spans="1:13" x14ac:dyDescent="0.2">
      <c r="A826" s="9">
        <f t="shared" si="117"/>
        <v>4.9026504755285787</v>
      </c>
      <c r="B826">
        <f t="shared" si="116"/>
        <v>-318.14975375554127</v>
      </c>
      <c r="C826">
        <f t="shared" si="118"/>
        <v>-9.8789350781090075</v>
      </c>
      <c r="D826">
        <f t="shared" si="119"/>
        <v>12782.818392686202</v>
      </c>
      <c r="E826" t="b">
        <f t="shared" si="120"/>
        <v>0</v>
      </c>
      <c r="F826" t="b">
        <f t="shared" si="121"/>
        <v>1</v>
      </c>
      <c r="G826" t="b">
        <f t="shared" si="122"/>
        <v>1</v>
      </c>
      <c r="H826" s="5">
        <f t="shared" si="123"/>
        <v>-40.178621048087365</v>
      </c>
      <c r="I826" s="1"/>
      <c r="M826" s="6"/>
    </row>
    <row r="827" spans="1:13" x14ac:dyDescent="0.2">
      <c r="A827" s="9">
        <f t="shared" si="117"/>
        <v>4.9087864586018313</v>
      </c>
      <c r="B827">
        <f t="shared" si="116"/>
        <v>-317.76779814678548</v>
      </c>
      <c r="C827">
        <f t="shared" si="118"/>
        <v>-9.8670748939753512</v>
      </c>
      <c r="D827">
        <f t="shared" si="119"/>
        <v>12752.143917588031</v>
      </c>
      <c r="E827" t="b">
        <f t="shared" si="120"/>
        <v>0</v>
      </c>
      <c r="F827" t="b">
        <f t="shared" si="121"/>
        <v>1</v>
      </c>
      <c r="G827" t="b">
        <f t="shared" si="122"/>
        <v>1</v>
      </c>
      <c r="H827" s="5">
        <f t="shared" si="123"/>
        <v>-40.130384488164765</v>
      </c>
      <c r="I827" s="1"/>
      <c r="M827" s="6"/>
    </row>
    <row r="828" spans="1:13" x14ac:dyDescent="0.2">
      <c r="A828" s="9">
        <f t="shared" si="117"/>
        <v>4.9149224416750839</v>
      </c>
      <c r="B828">
        <f t="shared" si="116"/>
        <v>-317.37387852636238</v>
      </c>
      <c r="C828">
        <f t="shared" si="118"/>
        <v>-9.8548432127930869</v>
      </c>
      <c r="D828">
        <f t="shared" si="119"/>
        <v>12720.54722244476</v>
      </c>
      <c r="E828" t="b">
        <f t="shared" si="120"/>
        <v>0</v>
      </c>
      <c r="F828" t="b">
        <f t="shared" si="121"/>
        <v>1</v>
      </c>
      <c r="G828" t="b">
        <f t="shared" si="122"/>
        <v>1</v>
      </c>
      <c r="H828" s="5">
        <f t="shared" si="123"/>
        <v>-40.080637012438125</v>
      </c>
      <c r="I828" s="1"/>
      <c r="M828" s="6"/>
    </row>
    <row r="829" spans="1:13" x14ac:dyDescent="0.2">
      <c r="A829" s="9">
        <f t="shared" si="117"/>
        <v>4.9210584247483364</v>
      </c>
      <c r="B829">
        <f t="shared" si="116"/>
        <v>-316.96800972541257</v>
      </c>
      <c r="C829">
        <f t="shared" si="118"/>
        <v>-9.8422404950870916</v>
      </c>
      <c r="D829">
        <f t="shared" si="119"/>
        <v>12688.033065695396</v>
      </c>
      <c r="E829" t="b">
        <f t="shared" si="120"/>
        <v>0</v>
      </c>
      <c r="F829" t="b">
        <f t="shared" si="121"/>
        <v>1</v>
      </c>
      <c r="G829" t="b">
        <f t="shared" si="122"/>
        <v>1</v>
      </c>
      <c r="H829" s="5">
        <f t="shared" si="123"/>
        <v>-40.029380493908391</v>
      </c>
      <c r="I829" s="1"/>
      <c r="M829" s="6"/>
    </row>
    <row r="830" spans="1:13" x14ac:dyDescent="0.2">
      <c r="A830" s="9">
        <f t="shared" si="117"/>
        <v>4.927194407821589</v>
      </c>
      <c r="B830">
        <f t="shared" si="116"/>
        <v>-316.55020702496557</v>
      </c>
      <c r="C830">
        <f t="shared" si="118"/>
        <v>-9.8292672153518339</v>
      </c>
      <c r="D830">
        <f t="shared" si="119"/>
        <v>12654.606343947979</v>
      </c>
      <c r="E830" t="b">
        <f t="shared" si="120"/>
        <v>0</v>
      </c>
      <c r="F830" t="b">
        <f t="shared" si="121"/>
        <v>1</v>
      </c>
      <c r="G830" t="b">
        <f t="shared" si="122"/>
        <v>1</v>
      </c>
      <c r="H830" s="5">
        <f t="shared" si="123"/>
        <v>-39.976616862392191</v>
      </c>
      <c r="I830" s="1"/>
      <c r="M830" s="6"/>
    </row>
    <row r="831" spans="1:13" x14ac:dyDescent="0.2">
      <c r="A831" s="9">
        <f t="shared" si="117"/>
        <v>4.9333303908948416</v>
      </c>
      <c r="B831">
        <f t="shared" si="116"/>
        <v>-316.12048615536418</v>
      </c>
      <c r="C831">
        <f t="shared" si="118"/>
        <v>-9.8159238620335003</v>
      </c>
      <c r="D831">
        <f t="shared" si="119"/>
        <v>12620.272091242176</v>
      </c>
      <c r="E831" t="b">
        <f t="shared" si="120"/>
        <v>0</v>
      </c>
      <c r="F831" t="b">
        <f t="shared" si="121"/>
        <v>1</v>
      </c>
      <c r="G831" t="b">
        <f t="shared" si="122"/>
        <v>1</v>
      </c>
      <c r="H831" s="5">
        <f t="shared" si="123"/>
        <v>-39.922348104449242</v>
      </c>
      <c r="I831" s="1"/>
      <c r="M831" s="6"/>
    </row>
    <row r="832" spans="1:13" x14ac:dyDescent="0.2">
      <c r="A832" s="9">
        <f t="shared" si="117"/>
        <v>4.9394663739680942</v>
      </c>
      <c r="B832">
        <f t="shared" si="116"/>
        <v>-315.67886329567204</v>
      </c>
      <c r="C832">
        <f t="shared" si="118"/>
        <v>-9.802210937511612</v>
      </c>
      <c r="D832">
        <f t="shared" si="119"/>
        <v>12585.035478291127</v>
      </c>
      <c r="E832" t="b">
        <f t="shared" si="120"/>
        <v>0</v>
      </c>
      <c r="F832" t="b">
        <f t="shared" si="121"/>
        <v>1</v>
      </c>
      <c r="G832" t="b">
        <f t="shared" si="122"/>
        <v>1</v>
      </c>
      <c r="H832" s="5">
        <f t="shared" si="123"/>
        <v>-39.866576263307486</v>
      </c>
      <c r="I832" s="1"/>
      <c r="M832" s="6"/>
    </row>
    <row r="833" spans="1:13" x14ac:dyDescent="0.2">
      <c r="A833" s="9">
        <f t="shared" si="117"/>
        <v>4.9456023570413468</v>
      </c>
      <c r="B833">
        <f t="shared" si="116"/>
        <v>-315.2253550730652</v>
      </c>
      <c r="C833">
        <f t="shared" si="118"/>
        <v>-9.7881289580801134</v>
      </c>
      <c r="D833">
        <f t="shared" si="119"/>
        <v>12548.901811702794</v>
      </c>
      <c r="E833" t="b">
        <f t="shared" si="120"/>
        <v>0</v>
      </c>
      <c r="F833" t="b">
        <f t="shared" si="121"/>
        <v>1</v>
      </c>
      <c r="G833" t="b">
        <f t="shared" si="122"/>
        <v>1</v>
      </c>
      <c r="H833" s="5">
        <f t="shared" si="123"/>
        <v>-39.809303438786259</v>
      </c>
      <c r="I833" s="1"/>
      <c r="M833" s="6"/>
    </row>
    <row r="834" spans="1:13" x14ac:dyDescent="0.2">
      <c r="A834" s="9">
        <f t="shared" si="117"/>
        <v>4.9517383401145993</v>
      </c>
      <c r="B834">
        <f t="shared" si="116"/>
        <v>-314.75997856220528</v>
      </c>
      <c r="C834">
        <f t="shared" si="118"/>
        <v>-9.7736784539279249</v>
      </c>
      <c r="D834">
        <f t="shared" si="119"/>
        <v>12511.876533180724</v>
      </c>
      <c r="E834" t="b">
        <f t="shared" si="120"/>
        <v>0</v>
      </c>
      <c r="F834" t="b">
        <f t="shared" si="121"/>
        <v>1</v>
      </c>
      <c r="G834" t="b">
        <f t="shared" si="122"/>
        <v>1</v>
      </c>
      <c r="H834" s="5">
        <f t="shared" si="123"/>
        <v>-39.750531787217135</v>
      </c>
      <c r="I834" s="1"/>
      <c r="M834" s="6"/>
    </row>
    <row r="835" spans="1:13" x14ac:dyDescent="0.2">
      <c r="A835" s="9">
        <f t="shared" si="117"/>
        <v>4.9578743231878519</v>
      </c>
      <c r="B835">
        <f t="shared" si="116"/>
        <v>-314.28275128459711</v>
      </c>
      <c r="C835">
        <f t="shared" si="118"/>
        <v>-9.7588599691189888</v>
      </c>
      <c r="D835">
        <f t="shared" si="119"/>
        <v>12473.965218704583</v>
      </c>
      <c r="E835" t="b">
        <f t="shared" si="120"/>
        <v>0</v>
      </c>
      <c r="F835" t="b">
        <f t="shared" si="121"/>
        <v>1</v>
      </c>
      <c r="G835" t="b">
        <f t="shared" si="122"/>
        <v>1</v>
      </c>
      <c r="H835" s="5">
        <f t="shared" si="123"/>
        <v>-39.690263521362802</v>
      </c>
      <c r="I835" s="1"/>
      <c r="M835" s="6"/>
    </row>
    <row r="836" spans="1:13" x14ac:dyDescent="0.2">
      <c r="A836" s="9">
        <f t="shared" si="117"/>
        <v>4.9640103062611045</v>
      </c>
      <c r="B836">
        <f t="shared" si="116"/>
        <v>-313.79369120792887</v>
      </c>
      <c r="C836">
        <f t="shared" si="118"/>
        <v>-9.7436740615717738</v>
      </c>
      <c r="D836">
        <f t="shared" si="119"/>
        <v>12435.17357769039</v>
      </c>
      <c r="E836" t="b">
        <f t="shared" si="120"/>
        <v>0</v>
      </c>
      <c r="F836" t="b">
        <f t="shared" si="121"/>
        <v>1</v>
      </c>
      <c r="G836" t="b">
        <f t="shared" si="122"/>
        <v>1</v>
      </c>
      <c r="H836" s="5">
        <f t="shared" si="123"/>
        <v>-39.628500910333727</v>
      </c>
      <c r="I836" s="1"/>
      <c r="M836" s="6"/>
    </row>
    <row r="837" spans="1:13" x14ac:dyDescent="0.2">
      <c r="A837" s="9">
        <f t="shared" si="117"/>
        <v>4.9701462893343571</v>
      </c>
      <c r="B837">
        <f t="shared" si="116"/>
        <v>-313.29281674539573</v>
      </c>
      <c r="C837">
        <f t="shared" si="118"/>
        <v>-9.7281213030382894</v>
      </c>
      <c r="D837">
        <f t="shared" si="119"/>
        <v>12395.507452130694</v>
      </c>
      <c r="E837" t="b">
        <f t="shared" si="120"/>
        <v>0</v>
      </c>
      <c r="F837" t="b">
        <f t="shared" si="121"/>
        <v>1</v>
      </c>
      <c r="G837" t="b">
        <f t="shared" si="122"/>
        <v>1</v>
      </c>
      <c r="H837" s="5">
        <f t="shared" si="123"/>
        <v>-39.565246279502716</v>
      </c>
      <c r="I837" s="1"/>
      <c r="M837" s="6"/>
    </row>
    <row r="838" spans="1:13" x14ac:dyDescent="0.2">
      <c r="A838" s="9">
        <f t="shared" si="117"/>
        <v>4.9762822724076097</v>
      </c>
      <c r="B838">
        <f t="shared" si="116"/>
        <v>-312.78014675500634</v>
      </c>
      <c r="C838">
        <f t="shared" si="118"/>
        <v>-9.7122022790825362</v>
      </c>
      <c r="D838">
        <f t="shared" si="119"/>
        <v>12354.972815714771</v>
      </c>
      <c r="E838" t="b">
        <f t="shared" si="120"/>
        <v>0</v>
      </c>
      <c r="F838" t="b">
        <f t="shared" si="121"/>
        <v>1</v>
      </c>
      <c r="G838" t="b">
        <f t="shared" si="122"/>
        <v>1</v>
      </c>
      <c r="H838" s="5">
        <f t="shared" si="123"/>
        <v>-39.500502010417378</v>
      </c>
      <c r="I838" s="1"/>
      <c r="M838" s="6"/>
    </row>
    <row r="839" spans="1:13" x14ac:dyDescent="0.2">
      <c r="A839" s="9">
        <f t="shared" si="117"/>
        <v>4.9824182554808623</v>
      </c>
      <c r="B839">
        <f t="shared" si="116"/>
        <v>-312.25570053887321</v>
      </c>
      <c r="C839">
        <f t="shared" si="118"/>
        <v>-9.6959175890584781</v>
      </c>
      <c r="D839">
        <f t="shared" si="119"/>
        <v>12313.575772929002</v>
      </c>
      <c r="E839" t="b">
        <f t="shared" si="120"/>
        <v>0</v>
      </c>
      <c r="F839" t="b">
        <f t="shared" si="121"/>
        <v>1</v>
      </c>
      <c r="G839" t="b">
        <f t="shared" si="122"/>
        <v>1</v>
      </c>
      <c r="H839" s="5">
        <f t="shared" si="123"/>
        <v>-39.434270540710479</v>
      </c>
      <c r="I839" s="1"/>
      <c r="M839" s="6"/>
    </row>
    <row r="840" spans="1:13" x14ac:dyDescent="0.2">
      <c r="A840" s="9">
        <f t="shared" si="117"/>
        <v>4.9885542385541148</v>
      </c>
      <c r="B840">
        <f t="shared" si="116"/>
        <v>-311.71949784248545</v>
      </c>
      <c r="C840">
        <f t="shared" si="118"/>
        <v>-9.6792678460874626</v>
      </c>
      <c r="D840">
        <f t="shared" si="119"/>
        <v>12271.322558137512</v>
      </c>
      <c r="E840" t="b">
        <f t="shared" si="120"/>
        <v>0</v>
      </c>
      <c r="F840" t="b">
        <f t="shared" si="121"/>
        <v>1</v>
      </c>
      <c r="G840" t="b">
        <f t="shared" si="122"/>
        <v>1</v>
      </c>
      <c r="H840" s="5">
        <f t="shared" si="123"/>
        <v>-39.36655436400811</v>
      </c>
      <c r="I840" s="1"/>
      <c r="M840" s="6"/>
    </row>
    <row r="841" spans="1:13" x14ac:dyDescent="0.2">
      <c r="A841" s="9">
        <f t="shared" si="117"/>
        <v>4.9946902216273674</v>
      </c>
      <c r="B841">
        <f t="shared" si="116"/>
        <v>-311.17155885396585</v>
      </c>
      <c r="C841">
        <f t="shared" si="118"/>
        <v>-9.6622536770351442</v>
      </c>
      <c r="D841">
        <f t="shared" si="119"/>
        <v>12228.219534643313</v>
      </c>
      <c r="E841" t="b">
        <f t="shared" si="120"/>
        <v>0</v>
      </c>
      <c r="F841" t="b">
        <f t="shared" si="121"/>
        <v>1</v>
      </c>
      <c r="G841" t="b">
        <f t="shared" si="122"/>
        <v>1</v>
      </c>
      <c r="H841" s="5">
        <f t="shared" si="123"/>
        <v>-39.297356029835839</v>
      </c>
      <c r="I841" s="1"/>
      <c r="M841" s="6"/>
    </row>
    <row r="842" spans="1:13" x14ac:dyDescent="0.2">
      <c r="A842" s="9">
        <f t="shared" si="117"/>
        <v>5.00082620470062</v>
      </c>
      <c r="B842">
        <f t="shared" si="116"/>
        <v>-310.61190420331059</v>
      </c>
      <c r="C842">
        <f t="shared" si="118"/>
        <v>-9.6448757224878889</v>
      </c>
      <c r="D842">
        <f t="shared" si="119"/>
        <v>12184.27319372998</v>
      </c>
      <c r="E842" t="b">
        <f t="shared" si="120"/>
        <v>0</v>
      </c>
      <c r="F842" t="b">
        <f t="shared" si="121"/>
        <v>1</v>
      </c>
      <c r="G842" t="b">
        <f t="shared" si="122"/>
        <v>1</v>
      </c>
      <c r="H842" s="5">
        <f t="shared" si="123"/>
        <v>-39.226678143522733</v>
      </c>
      <c r="I842" s="1"/>
      <c r="M842" s="6"/>
    </row>
    <row r="843" spans="1:13" x14ac:dyDescent="0.2">
      <c r="A843" s="9">
        <f t="shared" si="117"/>
        <v>5.0069621877738726</v>
      </c>
      <c r="B843">
        <f t="shared" si="116"/>
        <v>-310.04055496161249</v>
      </c>
      <c r="C843">
        <f t="shared" si="118"/>
        <v>-9.6271346367286341</v>
      </c>
      <c r="D843">
        <f t="shared" si="119"/>
        <v>12139.49015368407</v>
      </c>
      <c r="E843" t="b">
        <f t="shared" si="120"/>
        <v>0</v>
      </c>
      <c r="F843" t="b">
        <f t="shared" si="121"/>
        <v>1</v>
      </c>
      <c r="G843" t="b">
        <f t="shared" si="122"/>
        <v>1</v>
      </c>
      <c r="H843" s="5">
        <f t="shared" si="123"/>
        <v>-39.154523366103234</v>
      </c>
      <c r="I843" s="1"/>
      <c r="M843" s="6"/>
    </row>
    <row r="844" spans="1:13" x14ac:dyDescent="0.2">
      <c r="A844" s="9">
        <f t="shared" si="117"/>
        <v>5.0130981708471252</v>
      </c>
      <c r="B844">
        <f t="shared" si="116"/>
        <v>-309.45753264026774</v>
      </c>
      <c r="C844">
        <f t="shared" si="118"/>
        <v>-9.6090310877122835</v>
      </c>
      <c r="D844">
        <f t="shared" si="119"/>
        <v>12093.87715879841</v>
      </c>
      <c r="E844" t="b">
        <f t="shared" si="120"/>
        <v>0</v>
      </c>
      <c r="F844" t="b">
        <f t="shared" si="121"/>
        <v>1</v>
      </c>
      <c r="G844" t="b">
        <f t="shared" si="122"/>
        <v>1</v>
      </c>
      <c r="H844" s="5">
        <f t="shared" si="123"/>
        <v>-39.080894414216985</v>
      </c>
      <c r="I844" s="1"/>
      <c r="M844" s="6"/>
    </row>
    <row r="845" spans="1:13" x14ac:dyDescent="0.2">
      <c r="A845" s="9">
        <f t="shared" si="117"/>
        <v>5.0192341539203778</v>
      </c>
      <c r="B845">
        <f t="shared" si="116"/>
        <v>-308.86285919016586</v>
      </c>
      <c r="C845">
        <f t="shared" si="118"/>
        <v>-9.5905657570405349</v>
      </c>
      <c r="D845">
        <f t="shared" si="119"/>
        <v>12047.441078356413</v>
      </c>
      <c r="E845" t="b">
        <f t="shared" si="120"/>
        <v>0</v>
      </c>
      <c r="F845" t="b">
        <f t="shared" si="121"/>
        <v>1</v>
      </c>
      <c r="G845" t="b">
        <f t="shared" si="122"/>
        <v>1</v>
      </c>
      <c r="H845" s="5">
        <f t="shared" si="123"/>
        <v>-39.005794060006558</v>
      </c>
      <c r="I845" s="1"/>
      <c r="M845" s="6"/>
    </row>
    <row r="846" spans="1:13" x14ac:dyDescent="0.2">
      <c r="A846" s="9">
        <f t="shared" si="117"/>
        <v>5.0253701369936303</v>
      </c>
      <c r="B846">
        <f t="shared" si="116"/>
        <v>-308.25655700086349</v>
      </c>
      <c r="C846">
        <f t="shared" si="118"/>
        <v>-9.5717393399362312</v>
      </c>
      <c r="D846">
        <f t="shared" si="119"/>
        <v>12000.188905597577</v>
      </c>
      <c r="E846" t="b">
        <f t="shared" si="120"/>
        <v>0</v>
      </c>
      <c r="F846" t="b">
        <f t="shared" si="121"/>
        <v>1</v>
      </c>
      <c r="G846" t="b">
        <f t="shared" si="122"/>
        <v>1</v>
      </c>
      <c r="H846" s="5">
        <f t="shared" si="123"/>
        <v>-38.929225131013069</v>
      </c>
      <c r="I846" s="1"/>
      <c r="M846" s="6"/>
    </row>
    <row r="847" spans="1:13" x14ac:dyDescent="0.2">
      <c r="A847" s="9">
        <f t="shared" si="117"/>
        <v>5.0315061200668829</v>
      </c>
      <c r="B847">
        <f t="shared" si="116"/>
        <v>-307.63864889974121</v>
      </c>
      <c r="C847">
        <f t="shared" si="118"/>
        <v>-9.5525525452171784</v>
      </c>
      <c r="D847">
        <f t="shared" si="119"/>
        <v>11952.127756664295</v>
      </c>
      <c r="E847" t="b">
        <f t="shared" si="120"/>
        <v>0</v>
      </c>
      <c r="F847" t="b">
        <f t="shared" si="121"/>
        <v>1</v>
      </c>
      <c r="G847" t="b">
        <f t="shared" si="122"/>
        <v>1</v>
      </c>
      <c r="H847" s="5">
        <f t="shared" si="123"/>
        <v>-38.851190510069713</v>
      </c>
      <c r="I847" s="1"/>
      <c r="M847" s="6"/>
    </row>
    <row r="848" spans="1:13" x14ac:dyDescent="0.2">
      <c r="A848" s="9">
        <f t="shared" si="117"/>
        <v>5.0376421031401355</v>
      </c>
      <c r="B848">
        <f t="shared" si="116"/>
        <v>-307.00915815114411</v>
      </c>
      <c r="C848">
        <f t="shared" si="118"/>
        <v>-9.533006095269462</v>
      </c>
      <c r="D848">
        <f t="shared" si="119"/>
        <v>11903.264869530172</v>
      </c>
      <c r="E848" t="b">
        <f t="shared" si="120"/>
        <v>0</v>
      </c>
      <c r="F848" t="b">
        <f t="shared" si="121"/>
        <v>1</v>
      </c>
      <c r="G848" t="b">
        <f t="shared" si="122"/>
        <v>1</v>
      </c>
      <c r="H848" s="5">
        <f t="shared" si="123"/>
        <v>-38.771693135193246</v>
      </c>
      <c r="I848" s="1"/>
      <c r="M848" s="6"/>
    </row>
    <row r="849" spans="1:13" x14ac:dyDescent="0.2">
      <c r="A849" s="9">
        <f t="shared" si="117"/>
        <v>5.0437780862133881</v>
      </c>
      <c r="B849">
        <f t="shared" si="116"/>
        <v>-306.36810845550605</v>
      </c>
      <c r="C849">
        <f t="shared" si="118"/>
        <v>-9.5131007260202516</v>
      </c>
      <c r="D849">
        <f t="shared" si="119"/>
        <v>11853.607602910011</v>
      </c>
      <c r="E849" t="b">
        <f t="shared" si="120"/>
        <v>0</v>
      </c>
      <c r="F849" t="b">
        <f t="shared" si="121"/>
        <v>1</v>
      </c>
      <c r="G849" t="b">
        <f t="shared" si="122"/>
        <v>1</v>
      </c>
      <c r="H849" s="5">
        <f t="shared" si="123"/>
        <v>-38.690735999473375</v>
      </c>
      <c r="I849" s="1"/>
      <c r="M849" s="6"/>
    </row>
    <row r="850" spans="1:13" x14ac:dyDescent="0.2">
      <c r="A850" s="9">
        <f t="shared" si="117"/>
        <v>5.0499140692866407</v>
      </c>
      <c r="B850">
        <f t="shared" si="116"/>
        <v>-305.71552394845713</v>
      </c>
      <c r="C850">
        <f t="shared" si="118"/>
        <v>-9.4928371869100818</v>
      </c>
      <c r="D850">
        <f t="shared" si="119"/>
        <v>11803.163435151562</v>
      </c>
      <c r="E850" t="b">
        <f t="shared" si="120"/>
        <v>0</v>
      </c>
      <c r="F850" t="b">
        <f t="shared" si="121"/>
        <v>1</v>
      </c>
      <c r="G850" t="b">
        <f t="shared" si="122"/>
        <v>1</v>
      </c>
      <c r="H850" s="5">
        <f t="shared" si="123"/>
        <v>-38.608322150960007</v>
      </c>
      <c r="I850" s="1"/>
      <c r="M850" s="6"/>
    </row>
    <row r="851" spans="1:13" x14ac:dyDescent="0.2">
      <c r="A851" s="9">
        <f t="shared" si="117"/>
        <v>5.0560500523598932</v>
      </c>
      <c r="B851">
        <f t="shared" si="116"/>
        <v>-305.05142919991505</v>
      </c>
      <c r="C851">
        <f t="shared" si="118"/>
        <v>-9.4722162408646504</v>
      </c>
      <c r="D851">
        <f t="shared" si="119"/>
        <v>11751.93996310932</v>
      </c>
      <c r="E851" t="b">
        <f t="shared" si="120"/>
        <v>0</v>
      </c>
      <c r="F851" t="b">
        <f t="shared" si="121"/>
        <v>1</v>
      </c>
      <c r="G851" t="b">
        <f t="shared" si="122"/>
        <v>1</v>
      </c>
      <c r="H851" s="5">
        <f t="shared" si="123"/>
        <v>-38.524454692548588</v>
      </c>
      <c r="I851" s="1"/>
      <c r="M851" s="6"/>
    </row>
    <row r="852" spans="1:13" x14ac:dyDescent="0.2">
      <c r="A852" s="9">
        <f t="shared" si="117"/>
        <v>5.0621860354331458</v>
      </c>
      <c r="B852">
        <f t="shared" si="116"/>
        <v>-304.37584921316011</v>
      </c>
      <c r="C852">
        <f t="shared" si="118"/>
        <v>-9.4512386642660839</v>
      </c>
      <c r="D852">
        <f t="shared" si="119"/>
        <v>11699.944901000425</v>
      </c>
      <c r="E852" t="b">
        <f t="shared" si="120"/>
        <v>0</v>
      </c>
      <c r="F852" t="b">
        <f t="shared" si="121"/>
        <v>1</v>
      </c>
      <c r="G852" t="b">
        <f t="shared" si="122"/>
        <v>1</v>
      </c>
      <c r="H852" s="5">
        <f t="shared" si="123"/>
        <v>-38.439136781863184</v>
      </c>
      <c r="I852" s="1"/>
      <c r="M852" s="6"/>
    </row>
    <row r="853" spans="1:13" x14ac:dyDescent="0.2">
      <c r="A853" s="9">
        <f t="shared" si="117"/>
        <v>5.0683220185063984</v>
      </c>
      <c r="B853">
        <f t="shared" si="116"/>
        <v>-303.68880942389376</v>
      </c>
      <c r="C853">
        <f t="shared" si="118"/>
        <v>-9.4299052469237115</v>
      </c>
      <c r="D853">
        <f t="shared" si="119"/>
        <v>11647.186079242911</v>
      </c>
      <c r="E853" t="b">
        <f t="shared" si="120"/>
        <v>0</v>
      </c>
      <c r="F853" t="b">
        <f t="shared" si="121"/>
        <v>1</v>
      </c>
      <c r="G853" t="b">
        <f t="shared" si="122"/>
        <v>1</v>
      </c>
      <c r="H853" s="5">
        <f t="shared" si="123"/>
        <v>-38.35237163113765</v>
      </c>
      <c r="I853" s="1"/>
      <c r="M853" s="6"/>
    </row>
    <row r="854" spans="1:13" x14ac:dyDescent="0.2">
      <c r="A854" s="9">
        <f t="shared" si="117"/>
        <v>5.074458001579651</v>
      </c>
      <c r="B854">
        <f t="shared" si="116"/>
        <v>-302.99033569928088</v>
      </c>
      <c r="C854">
        <f t="shared" si="118"/>
        <v>-9.4082167920443229</v>
      </c>
      <c r="D854">
        <f t="shared" si="119"/>
        <v>11593.671443276451</v>
      </c>
      <c r="E854" t="b">
        <f t="shared" si="120"/>
        <v>0</v>
      </c>
      <c r="F854" t="b">
        <f t="shared" si="121"/>
        <v>1</v>
      </c>
      <c r="G854" t="b">
        <f t="shared" si="122"/>
        <v>1</v>
      </c>
      <c r="H854" s="5">
        <f t="shared" si="123"/>
        <v>-38.264162507094667</v>
      </c>
      <c r="I854" s="1"/>
      <c r="M854" s="6"/>
    </row>
    <row r="855" spans="1:13" x14ac:dyDescent="0.2">
      <c r="A855" s="9">
        <f t="shared" si="117"/>
        <v>5.0805939846529036</v>
      </c>
      <c r="B855">
        <f t="shared" si="116"/>
        <v>-302.28045433697616</v>
      </c>
      <c r="C855">
        <f t="shared" si="118"/>
        <v>-9.3861741162019392</v>
      </c>
      <c r="D855">
        <f t="shared" si="119"/>
        <v>11539.409052365789</v>
      </c>
      <c r="E855" t="b">
        <f t="shared" si="120"/>
        <v>0</v>
      </c>
      <c r="F855" t="b">
        <f t="shared" si="121"/>
        <v>1</v>
      </c>
      <c r="G855" t="b">
        <f t="shared" si="122"/>
        <v>1</v>
      </c>
      <c r="H855" s="5">
        <f t="shared" si="123"/>
        <v>-38.174512730822777</v>
      </c>
      <c r="I855" s="1"/>
      <c r="M855" s="6"/>
    </row>
    <row r="856" spans="1:13" x14ac:dyDescent="0.2">
      <c r="A856" s="9">
        <f t="shared" si="117"/>
        <v>5.0867299677261562</v>
      </c>
      <c r="B856">
        <f t="shared" si="116"/>
        <v>-301.55919206413364</v>
      </c>
      <c r="C856">
        <f t="shared" si="118"/>
        <v>-9.3637780493070526</v>
      </c>
      <c r="D856">
        <f t="shared" si="119"/>
        <v>11484.407078387007</v>
      </c>
      <c r="E856" t="b">
        <f t="shared" si="120"/>
        <v>0</v>
      </c>
      <c r="F856" t="b">
        <f t="shared" si="121"/>
        <v>1</v>
      </c>
      <c r="G856" t="b">
        <f t="shared" si="122"/>
        <v>1</v>
      </c>
      <c r="H856" s="5">
        <f t="shared" si="123"/>
        <v>-38.083425677651299</v>
      </c>
      <c r="I856" s="1"/>
      <c r="M856" s="6"/>
    </row>
    <row r="857" spans="1:13" x14ac:dyDescent="0.2">
      <c r="A857" s="9">
        <f t="shared" si="117"/>
        <v>5.0928659507994087</v>
      </c>
      <c r="B857">
        <f t="shared" si="116"/>
        <v>-300.82657603640058</v>
      </c>
      <c r="C857">
        <f t="shared" si="118"/>
        <v>-9.3410294345753933</v>
      </c>
      <c r="D857">
        <f t="shared" si="119"/>
        <v>11428.673804596854</v>
      </c>
      <c r="E857" t="b">
        <f t="shared" si="120"/>
        <v>0</v>
      </c>
      <c r="F857" t="b">
        <f t="shared" si="121"/>
        <v>1</v>
      </c>
      <c r="G857" t="b">
        <f t="shared" si="122"/>
        <v>1</v>
      </c>
      <c r="H857" s="5">
        <f t="shared" si="123"/>
        <v>-37.990904777023303</v>
      </c>
      <c r="I857" s="1"/>
      <c r="M857" s="6"/>
    </row>
    <row r="858" spans="1:13" x14ac:dyDescent="0.2">
      <c r="A858" s="9">
        <f t="shared" si="117"/>
        <v>5.0990019338726613</v>
      </c>
      <c r="B858">
        <f t="shared" si="116"/>
        <v>-300.08263383689513</v>
      </c>
      <c r="C858">
        <f t="shared" si="118"/>
        <v>-9.3179291284961767</v>
      </c>
      <c r="D858">
        <f t="shared" si="119"/>
        <v>11372.217624385283</v>
      </c>
      <c r="E858" t="b">
        <f t="shared" si="120"/>
        <v>0</v>
      </c>
      <c r="F858" t="b">
        <f t="shared" si="121"/>
        <v>1</v>
      </c>
      <c r="G858" t="b">
        <f t="shared" si="122"/>
        <v>1</v>
      </c>
      <c r="H858" s="5">
        <f t="shared" si="123"/>
        <v>-37.896953512366402</v>
      </c>
      <c r="I858" s="1"/>
      <c r="M858" s="6"/>
    </row>
    <row r="859" spans="1:13" x14ac:dyDescent="0.2">
      <c r="A859" s="9">
        <f t="shared" si="117"/>
        <v>5.1051379169459139</v>
      </c>
      <c r="B859">
        <f t="shared" ref="B859:B922" si="124">$B$10*SIN(A859)</f>
        <v>-299.32739347516758</v>
      </c>
      <c r="C859">
        <f t="shared" si="118"/>
        <v>-9.2944780007998595</v>
      </c>
      <c r="D859">
        <f t="shared" si="119"/>
        <v>11315.047040011439</v>
      </c>
      <c r="E859" t="b">
        <f t="shared" si="120"/>
        <v>0</v>
      </c>
      <c r="F859" t="b">
        <f t="shared" si="121"/>
        <v>1</v>
      </c>
      <c r="G859" t="b">
        <f t="shared" si="122"/>
        <v>1</v>
      </c>
      <c r="H859" s="5">
        <f t="shared" si="123"/>
        <v>-37.80157542096174</v>
      </c>
      <c r="I859" s="1"/>
      <c r="M859" s="6"/>
    </row>
    <row r="860" spans="1:13" x14ac:dyDescent="0.2">
      <c r="A860" s="9">
        <f t="shared" ref="A860:A923" si="125">+A859+$B$25</f>
        <v>5.1112739000191665</v>
      </c>
      <c r="B860">
        <f t="shared" si="124"/>
        <v>-298.5608833861462</v>
      </c>
      <c r="C860">
        <f t="shared" ref="C860:C923" si="126">1.414*(SIN(A860)*$B$9/$B$8)</f>
        <v>-9.270676934425385</v>
      </c>
      <c r="D860">
        <f t="shared" ref="D860:D923" si="127">B860*H860</f>
        <v>11257.170661323189</v>
      </c>
      <c r="E860" t="b">
        <f t="shared" ref="E860:E923" si="128">AND((A860&gt;$A$17),A860&lt;($B$17))</f>
        <v>0</v>
      </c>
      <c r="F860" t="b">
        <f t="shared" ref="F860:F923" si="129">AND((A860&gt;($A$17+3.1416)),A860&lt;($B$17+3.1416))</f>
        <v>1</v>
      </c>
      <c r="G860" t="b">
        <f t="shared" ref="G860:G923" si="130">OR(E860=TRUE,F860=TRUE)</f>
        <v>1</v>
      </c>
      <c r="H860" s="5">
        <f t="shared" ref="H860:H923" si="131">IF(+G860=TRUE,C860,0)+(SIN(A860)*1.4142*$B$9/$B$7)</f>
        <v>-37.704774093810656</v>
      </c>
      <c r="I860" s="1"/>
      <c r="M860" s="6"/>
    </row>
    <row r="861" spans="1:13" x14ac:dyDescent="0.2">
      <c r="A861" s="9">
        <f t="shared" si="125"/>
        <v>5.1174098830924191</v>
      </c>
      <c r="B861">
        <f t="shared" si="124"/>
        <v>-297.78313242906614</v>
      </c>
      <c r="C861">
        <f t="shared" si="126"/>
        <v>-9.2465268254869546</v>
      </c>
      <c r="D861">
        <f t="shared" si="127"/>
        <v>11198.597204460513</v>
      </c>
      <c r="E861" t="b">
        <f t="shared" si="128"/>
        <v>0</v>
      </c>
      <c r="F861" t="b">
        <f t="shared" si="129"/>
        <v>1</v>
      </c>
      <c r="G861" t="b">
        <f t="shared" si="130"/>
        <v>1</v>
      </c>
      <c r="H861" s="5">
        <f t="shared" si="131"/>
        <v>-37.606553175499592</v>
      </c>
      <c r="I861" s="1"/>
      <c r="M861" s="6"/>
    </row>
    <row r="862" spans="1:13" x14ac:dyDescent="0.2">
      <c r="A862" s="9">
        <f t="shared" si="125"/>
        <v>5.1235458661656716</v>
      </c>
      <c r="B862">
        <f t="shared" si="124"/>
        <v>-296.9941698863833</v>
      </c>
      <c r="C862">
        <f t="shared" si="126"/>
        <v>-9.2220285832402791</v>
      </c>
      <c r="D862">
        <f t="shared" si="127"/>
        <v>11139.33549054285</v>
      </c>
      <c r="E862" t="b">
        <f t="shared" si="128"/>
        <v>0</v>
      </c>
      <c r="F862" t="b">
        <f t="shared" si="129"/>
        <v>1</v>
      </c>
      <c r="G862" t="b">
        <f t="shared" si="130"/>
        <v>1</v>
      </c>
      <c r="H862" s="5">
        <f t="shared" si="131"/>
        <v>-37.506916364062839</v>
      </c>
      <c r="I862" s="1"/>
      <c r="M862" s="6"/>
    </row>
    <row r="863" spans="1:13" x14ac:dyDescent="0.2">
      <c r="A863" s="9">
        <f t="shared" si="125"/>
        <v>5.1296818492389242</v>
      </c>
      <c r="B863">
        <f t="shared" si="124"/>
        <v>-296.19402546267168</v>
      </c>
      <c r="C863">
        <f t="shared" si="126"/>
        <v>-9.1971831300483462</v>
      </c>
      <c r="D863">
        <f t="shared" si="127"/>
        <v>11079.394444340644</v>
      </c>
      <c r="E863" t="b">
        <f t="shared" si="128"/>
        <v>0</v>
      </c>
      <c r="F863" t="b">
        <f t="shared" si="129"/>
        <v>1</v>
      </c>
      <c r="G863" t="b">
        <f t="shared" si="130"/>
        <v>1</v>
      </c>
      <c r="H863" s="5">
        <f t="shared" si="131"/>
        <v>-37.405867410843307</v>
      </c>
      <c r="I863" s="1"/>
      <c r="M863" s="6"/>
    </row>
    <row r="864" spans="1:13" x14ac:dyDescent="0.2">
      <c r="A864" s="9">
        <f t="shared" si="125"/>
        <v>5.1358178323121768</v>
      </c>
      <c r="B864">
        <f t="shared" si="124"/>
        <v>-295.38272928350494</v>
      </c>
      <c r="C864">
        <f t="shared" si="126"/>
        <v>-9.1719914013466965</v>
      </c>
      <c r="D864">
        <f t="shared" si="127"/>
        <v>11018.783092931279</v>
      </c>
      <c r="E864" t="b">
        <f t="shared" si="128"/>
        <v>0</v>
      </c>
      <c r="F864" t="b">
        <f t="shared" si="129"/>
        <v>1</v>
      </c>
      <c r="G864" t="b">
        <f t="shared" si="130"/>
        <v>1</v>
      </c>
      <c r="H864" s="5">
        <f t="shared" si="131"/>
        <v>-37.303410120351273</v>
      </c>
      <c r="I864" s="1"/>
      <c r="M864" s="6"/>
    </row>
    <row r="865" spans="1:13" x14ac:dyDescent="0.2">
      <c r="A865" s="9">
        <f t="shared" si="125"/>
        <v>5.1419538153854294</v>
      </c>
      <c r="B865">
        <f t="shared" si="124"/>
        <v>-294.5603118943223</v>
      </c>
      <c r="C865">
        <f t="shared" si="126"/>
        <v>-9.1464543456082037</v>
      </c>
      <c r="D865">
        <f t="shared" si="127"/>
        <v>10957.510564339609</v>
      </c>
      <c r="E865" t="b">
        <f t="shared" si="128"/>
        <v>0</v>
      </c>
      <c r="F865" t="b">
        <f t="shared" si="129"/>
        <v>1</v>
      </c>
      <c r="G865" t="b">
        <f t="shared" si="130"/>
        <v>1</v>
      </c>
      <c r="H865" s="5">
        <f t="shared" si="131"/>
        <v>-37.199548350121155</v>
      </c>
      <c r="I865" s="1"/>
      <c r="M865" s="6"/>
    </row>
    <row r="866" spans="1:13" x14ac:dyDescent="0.2">
      <c r="A866" s="9">
        <f t="shared" si="125"/>
        <v>5.148089798458682</v>
      </c>
      <c r="B866">
        <f t="shared" si="124"/>
        <v>-293.72680425927831</v>
      </c>
      <c r="C866">
        <f t="shared" si="126"/>
        <v>-9.120572924307357</v>
      </c>
      <c r="D866">
        <f t="shared" si="127"/>
        <v>10895.586086163283</v>
      </c>
      <c r="E866" t="b">
        <f t="shared" si="128"/>
        <v>0</v>
      </c>
      <c r="F866" t="b">
        <f t="shared" si="129"/>
        <v>1</v>
      </c>
      <c r="G866" t="b">
        <f t="shared" si="130"/>
        <v>1</v>
      </c>
      <c r="H866" s="5">
        <f t="shared" si="131"/>
        <v>-37.094286010566265</v>
      </c>
      <c r="I866" s="1"/>
      <c r="M866" s="6"/>
    </row>
    <row r="867" spans="1:13" x14ac:dyDescent="0.2">
      <c r="A867" s="9">
        <f t="shared" si="125"/>
        <v>5.1542257815319346</v>
      </c>
      <c r="B867">
        <f t="shared" si="124"/>
        <v>-292.88223776007737</v>
      </c>
      <c r="C867">
        <f t="shared" si="126"/>
        <v>-9.0943481118840772</v>
      </c>
      <c r="D867">
        <f t="shared" si="127"/>
        <v>10833.018984183085</v>
      </c>
      <c r="E867" t="b">
        <f t="shared" si="128"/>
        <v>0</v>
      </c>
      <c r="F867" t="b">
        <f t="shared" si="129"/>
        <v>1</v>
      </c>
      <c r="G867" t="b">
        <f t="shared" si="130"/>
        <v>1</v>
      </c>
      <c r="H867" s="5">
        <f t="shared" si="131"/>
        <v>-36.987627064831614</v>
      </c>
      <c r="I867" s="1"/>
      <c r="M867" s="6"/>
    </row>
    <row r="868" spans="1:13" x14ac:dyDescent="0.2">
      <c r="A868" s="9">
        <f t="shared" si="125"/>
        <v>5.1603617646051871</v>
      </c>
      <c r="B868">
        <f t="shared" si="124"/>
        <v>-292.0266441947918</v>
      </c>
      <c r="C868">
        <f t="shared" si="126"/>
        <v>-9.0677808957070098</v>
      </c>
      <c r="D868">
        <f t="shared" si="127"/>
        <v>10769.818680958462</v>
      </c>
      <c r="E868" t="b">
        <f t="shared" si="128"/>
        <v>0</v>
      </c>
      <c r="F868" t="b">
        <f t="shared" si="129"/>
        <v>1</v>
      </c>
      <c r="G868" t="b">
        <f t="shared" si="130"/>
        <v>1</v>
      </c>
      <c r="H868" s="5">
        <f t="shared" si="131"/>
        <v>-36.879575528644651</v>
      </c>
      <c r="I868" s="1"/>
      <c r="M868" s="6"/>
    </row>
    <row r="869" spans="1:13" x14ac:dyDescent="0.2">
      <c r="A869" s="9">
        <f t="shared" si="125"/>
        <v>5.1664977476784397</v>
      </c>
      <c r="B869">
        <f t="shared" si="124"/>
        <v>-291.16005577666493</v>
      </c>
      <c r="C869">
        <f t="shared" si="126"/>
        <v>-9.0408722760363673</v>
      </c>
      <c r="D869">
        <f t="shared" si="127"/>
        <v>10705.994694408504</v>
      </c>
      <c r="E869" t="b">
        <f t="shared" si="128"/>
        <v>0</v>
      </c>
      <c r="F869" t="b">
        <f t="shared" si="129"/>
        <v>1</v>
      </c>
      <c r="G869" t="b">
        <f t="shared" si="130"/>
        <v>1</v>
      </c>
      <c r="H869" s="5">
        <f t="shared" si="131"/>
        <v>-36.770135470164099</v>
      </c>
      <c r="I869" s="1"/>
      <c r="M869" s="6"/>
    </row>
    <row r="870" spans="1:13" x14ac:dyDescent="0.2">
      <c r="A870" s="9">
        <f t="shared" si="125"/>
        <v>5.1726337307516923</v>
      </c>
      <c r="B870">
        <f t="shared" si="124"/>
        <v>-290.28250513289811</v>
      </c>
      <c r="C870">
        <f t="shared" si="126"/>
        <v>-9.0136232659862561</v>
      </c>
      <c r="D870">
        <f t="shared" si="127"/>
        <v>10641.556636378546</v>
      </c>
      <c r="E870" t="b">
        <f t="shared" si="128"/>
        <v>0</v>
      </c>
      <c r="F870" t="b">
        <f t="shared" si="129"/>
        <v>1</v>
      </c>
      <c r="G870" t="b">
        <f t="shared" si="130"/>
        <v>1</v>
      </c>
      <c r="H870" s="5">
        <f t="shared" si="131"/>
        <v>-36.659311009826766</v>
      </c>
      <c r="I870" s="1"/>
      <c r="M870" s="6"/>
    </row>
    <row r="871" spans="1:13" x14ac:dyDescent="0.2">
      <c r="A871" s="9">
        <f t="shared" si="125"/>
        <v>5.1787697138249449</v>
      </c>
      <c r="B871">
        <f t="shared" si="124"/>
        <v>-289.39402530342244</v>
      </c>
      <c r="C871">
        <f t="shared" si="126"/>
        <v>-8.9860348914865433</v>
      </c>
      <c r="D871">
        <f t="shared" si="127"/>
        <v>10576.514211192645</v>
      </c>
      <c r="E871" t="b">
        <f t="shared" si="128"/>
        <v>0</v>
      </c>
      <c r="F871" t="b">
        <f t="shared" si="129"/>
        <v>1</v>
      </c>
      <c r="G871" t="b">
        <f t="shared" si="130"/>
        <v>1</v>
      </c>
      <c r="H871" s="5">
        <f t="shared" si="131"/>
        <v>-36.547106320192455</v>
      </c>
      <c r="I871" s="1"/>
      <c r="M871" s="6"/>
    </row>
    <row r="872" spans="1:13" x14ac:dyDescent="0.2">
      <c r="A872" s="9">
        <f t="shared" si="125"/>
        <v>5.1849056968981975</v>
      </c>
      <c r="B872">
        <f t="shared" si="124"/>
        <v>-288.49464973965468</v>
      </c>
      <c r="C872">
        <f t="shared" si="126"/>
        <v>-8.9581081912442198</v>
      </c>
      <c r="D872">
        <f t="shared" si="127"/>
        <v>10510.877214192104</v>
      </c>
      <c r="E872" t="b">
        <f t="shared" si="128"/>
        <v>0</v>
      </c>
      <c r="F872" t="b">
        <f t="shared" si="129"/>
        <v>1</v>
      </c>
      <c r="G872" t="b">
        <f t="shared" si="130"/>
        <v>1</v>
      </c>
      <c r="H872" s="5">
        <f t="shared" si="131"/>
        <v>-36.433525625786828</v>
      </c>
      <c r="I872" s="1"/>
      <c r="M872" s="6"/>
    </row>
    <row r="873" spans="1:13" x14ac:dyDescent="0.2">
      <c r="A873" s="9">
        <f t="shared" si="125"/>
        <v>5.1910416799714501</v>
      </c>
      <c r="B873">
        <f t="shared" si="124"/>
        <v>-287.5844123032378</v>
      </c>
      <c r="C873">
        <f t="shared" si="126"/>
        <v>-8.9298442167043071</v>
      </c>
      <c r="D873">
        <f t="shared" si="127"/>
        <v>10444.655530260294</v>
      </c>
      <c r="E873" t="b">
        <f t="shared" si="128"/>
        <v>0</v>
      </c>
      <c r="F873" t="b">
        <f t="shared" si="129"/>
        <v>1</v>
      </c>
      <c r="G873" t="b">
        <f t="shared" si="130"/>
        <v>1</v>
      </c>
      <c r="H873" s="5">
        <f t="shared" si="131"/>
        <v>-36.318573202942339</v>
      </c>
      <c r="I873" s="1"/>
      <c r="M873" s="6"/>
    </row>
    <row r="874" spans="1:13" x14ac:dyDescent="0.2">
      <c r="A874" s="9">
        <f t="shared" si="125"/>
        <v>5.1971776630447026</v>
      </c>
      <c r="B874">
        <f t="shared" si="124"/>
        <v>-286.66334726476617</v>
      </c>
      <c r="C874">
        <f t="shared" si="126"/>
        <v>-8.9012440320102488</v>
      </c>
      <c r="D874">
        <f t="shared" si="127"/>
        <v>10377.859132334013</v>
      </c>
      <c r="E874" t="b">
        <f t="shared" si="128"/>
        <v>0</v>
      </c>
      <c r="F874" t="b">
        <f t="shared" si="129"/>
        <v>1</v>
      </c>
      <c r="G874" t="b">
        <f t="shared" si="130"/>
        <v>1</v>
      </c>
      <c r="H874" s="5">
        <f t="shared" si="131"/>
        <v>-36.20225337963727</v>
      </c>
      <c r="I874" s="1"/>
      <c r="M874" s="6"/>
    </row>
    <row r="875" spans="1:13" x14ac:dyDescent="0.2">
      <c r="A875" s="9">
        <f t="shared" si="125"/>
        <v>5.2033136461179552</v>
      </c>
      <c r="B875">
        <f t="shared" si="124"/>
        <v>-285.73148930249516</v>
      </c>
      <c r="C875">
        <f t="shared" si="126"/>
        <v>-8.8723087139638697</v>
      </c>
      <c r="D875">
        <f t="shared" si="127"/>
        <v>10310.498079901568</v>
      </c>
      <c r="E875" t="b">
        <f t="shared" si="128"/>
        <v>0</v>
      </c>
      <c r="F875" t="b">
        <f t="shared" si="129"/>
        <v>1</v>
      </c>
      <c r="G875" t="b">
        <f t="shared" si="130"/>
        <v>1</v>
      </c>
      <c r="H875" s="5">
        <f t="shared" si="131"/>
        <v>-36.084570535332773</v>
      </c>
      <c r="I875" s="1"/>
      <c r="M875" s="6"/>
    </row>
    <row r="876" spans="1:13" x14ac:dyDescent="0.2">
      <c r="A876" s="9">
        <f t="shared" si="125"/>
        <v>5.2094496291912078</v>
      </c>
      <c r="B876">
        <f t="shared" si="124"/>
        <v>-284.78887350103565</v>
      </c>
      <c r="C876">
        <f t="shared" si="126"/>
        <v>-8.8430393519848156</v>
      </c>
      <c r="D876">
        <f t="shared" si="127"/>
        <v>10242.582517487812</v>
      </c>
      <c r="E876" t="b">
        <f t="shared" si="128"/>
        <v>0</v>
      </c>
      <c r="F876" t="b">
        <f t="shared" si="129"/>
        <v>1</v>
      </c>
      <c r="G876" t="b">
        <f t="shared" si="130"/>
        <v>1</v>
      </c>
      <c r="H876" s="5">
        <f t="shared" si="131"/>
        <v>-35.965529100807949</v>
      </c>
      <c r="I876" s="1"/>
      <c r="M876" s="6"/>
    </row>
    <row r="877" spans="1:13" x14ac:dyDescent="0.2">
      <c r="A877" s="9">
        <f t="shared" si="125"/>
        <v>5.2155856122644604</v>
      </c>
      <c r="B877">
        <f t="shared" si="124"/>
        <v>-283.83553535003296</v>
      </c>
      <c r="C877">
        <f t="shared" si="126"/>
        <v>-8.8134370480695416</v>
      </c>
      <c r="D877">
        <f t="shared" si="127"/>
        <v>10174.122673126389</v>
      </c>
      <c r="E877" t="b">
        <f t="shared" si="128"/>
        <v>0</v>
      </c>
      <c r="F877" t="b">
        <f t="shared" si="129"/>
        <v>1</v>
      </c>
      <c r="G877" t="b">
        <f t="shared" si="130"/>
        <v>1</v>
      </c>
      <c r="H877" s="5">
        <f t="shared" si="131"/>
        <v>-35.845133557993051</v>
      </c>
      <c r="I877" s="1"/>
      <c r="M877" s="6"/>
    </row>
    <row r="878" spans="1:13" x14ac:dyDescent="0.2">
      <c r="A878" s="9">
        <f t="shared" si="125"/>
        <v>5.221721595337713</v>
      </c>
      <c r="B878">
        <f t="shared" si="124"/>
        <v>-282.87151074283065</v>
      </c>
      <c r="C878">
        <f t="shared" si="126"/>
        <v>-8.7835029167498355</v>
      </c>
      <c r="D878">
        <f t="shared" si="127"/>
        <v>10105.128856819416</v>
      </c>
      <c r="E878" t="b">
        <f t="shared" si="128"/>
        <v>0</v>
      </c>
      <c r="F878" t="b">
        <f t="shared" si="129"/>
        <v>1</v>
      </c>
      <c r="G878" t="b">
        <f t="shared" si="130"/>
        <v>1</v>
      </c>
      <c r="H878" s="5">
        <f t="shared" si="131"/>
        <v>-35.723388439800772</v>
      </c>
      <c r="I878" s="1"/>
      <c r="M878" s="6"/>
    </row>
    <row r="879" spans="1:13" x14ac:dyDescent="0.2">
      <c r="A879" s="9">
        <f t="shared" si="125"/>
        <v>5.2278575784109655</v>
      </c>
      <c r="B879">
        <f t="shared" si="124"/>
        <v>-281.89683597511925</v>
      </c>
      <c r="C879">
        <f t="shared" si="126"/>
        <v>-8.7532380850508282</v>
      </c>
      <c r="D879">
        <f t="shared" si="127"/>
        <v>10035.611458984784</v>
      </c>
      <c r="E879" t="b">
        <f t="shared" si="128"/>
        <v>0</v>
      </c>
      <c r="F879" t="b">
        <f t="shared" si="129"/>
        <v>1</v>
      </c>
      <c r="G879" t="b">
        <f t="shared" si="130"/>
        <v>1</v>
      </c>
      <c r="H879" s="5">
        <f t="shared" si="131"/>
        <v>-35.600298329955521</v>
      </c>
      <c r="I879" s="1"/>
      <c r="M879" s="6"/>
    </row>
    <row r="880" spans="1:13" x14ac:dyDescent="0.2">
      <c r="A880" s="9">
        <f t="shared" si="125"/>
        <v>5.2339935614842181</v>
      </c>
      <c r="B880">
        <f t="shared" si="124"/>
        <v>-280.91154774356949</v>
      </c>
      <c r="C880">
        <f t="shared" si="126"/>
        <v>-8.7226436924485817</v>
      </c>
      <c r="D880">
        <f t="shared" si="127"/>
        <v>9965.5809488913656</v>
      </c>
      <c r="E880" t="b">
        <f t="shared" si="128"/>
        <v>0</v>
      </c>
      <c r="F880" t="b">
        <f t="shared" si="129"/>
        <v>1</v>
      </c>
      <c r="G880" t="b">
        <f t="shared" si="130"/>
        <v>1</v>
      </c>
      <c r="H880" s="5">
        <f t="shared" si="131"/>
        <v>-35.475867862820863</v>
      </c>
      <c r="I880" s="1"/>
      <c r="M880" s="6"/>
    </row>
    <row r="881" spans="1:13" x14ac:dyDescent="0.2">
      <c r="A881" s="9">
        <f t="shared" si="125"/>
        <v>5.2401295445574707</v>
      </c>
      <c r="B881">
        <f t="shared" si="124"/>
        <v>-279.91568314445107</v>
      </c>
      <c r="C881">
        <f t="shared" si="126"/>
        <v>-8.6917208908271881</v>
      </c>
      <c r="D881">
        <f t="shared" si="127"/>
        <v>9895.0478730823852</v>
      </c>
      <c r="E881" t="b">
        <f t="shared" si="128"/>
        <v>0</v>
      </c>
      <c r="F881" t="b">
        <f t="shared" si="129"/>
        <v>1</v>
      </c>
      <c r="G881" t="b">
        <f t="shared" si="130"/>
        <v>1</v>
      </c>
      <c r="H881" s="5">
        <f t="shared" si="131"/>
        <v>-35.35010172322508</v>
      </c>
      <c r="I881" s="1"/>
      <c r="M881" s="6"/>
    </row>
    <row r="882" spans="1:13" x14ac:dyDescent="0.2">
      <c r="A882" s="9">
        <f t="shared" si="125"/>
        <v>5.2462655276307233</v>
      </c>
      <c r="B882">
        <f t="shared" si="124"/>
        <v>-278.90927967223553</v>
      </c>
      <c r="C882">
        <f t="shared" si="126"/>
        <v>-8.6604708444353857</v>
      </c>
      <c r="D882">
        <f t="shared" si="127"/>
        <v>9824.0228537870735</v>
      </c>
      <c r="E882" t="b">
        <f t="shared" si="128"/>
        <v>0</v>
      </c>
      <c r="F882" t="b">
        <f t="shared" si="129"/>
        <v>1</v>
      </c>
      <c r="G882" t="b">
        <f t="shared" si="130"/>
        <v>1</v>
      </c>
      <c r="H882" s="5">
        <f t="shared" si="131"/>
        <v>-35.223004646284707</v>
      </c>
      <c r="I882" s="1"/>
      <c r="M882" s="6"/>
    </row>
    <row r="883" spans="1:13" x14ac:dyDescent="0.2">
      <c r="A883" s="9">
        <f t="shared" si="125"/>
        <v>5.2524015107039759</v>
      </c>
      <c r="B883">
        <f t="shared" si="124"/>
        <v>-277.89237521818478</v>
      </c>
      <c r="C883">
        <f t="shared" si="126"/>
        <v>-8.6288947298427416</v>
      </c>
      <c r="D883">
        <f t="shared" si="127"/>
        <v>9752.5165873209917</v>
      </c>
      <c r="E883" t="b">
        <f t="shared" si="128"/>
        <v>0</v>
      </c>
      <c r="F883" t="b">
        <f t="shared" si="129"/>
        <v>1</v>
      </c>
      <c r="G883" t="b">
        <f t="shared" si="130"/>
        <v>1</v>
      </c>
      <c r="H883" s="5">
        <f t="shared" si="131"/>
        <v>-35.094581417226323</v>
      </c>
      <c r="I883" s="1"/>
      <c r="M883" s="6"/>
    </row>
    <row r="884" spans="1:13" x14ac:dyDescent="0.2">
      <c r="A884" s="9">
        <f t="shared" si="125"/>
        <v>5.2585374937772285</v>
      </c>
      <c r="B884">
        <f t="shared" si="124"/>
        <v>-276.86500806892468</v>
      </c>
      <c r="C884">
        <f t="shared" si="126"/>
        <v>-8.5969937358953405</v>
      </c>
      <c r="D884">
        <f t="shared" si="127"/>
        <v>9680.5398424751838</v>
      </c>
      <c r="E884" t="b">
        <f t="shared" si="128"/>
        <v>0</v>
      </c>
      <c r="F884" t="b">
        <f t="shared" si="129"/>
        <v>1</v>
      </c>
      <c r="G884" t="b">
        <f t="shared" si="130"/>
        <v>1</v>
      </c>
      <c r="H884" s="5">
        <f t="shared" si="131"/>
        <v>-34.964836871206359</v>
      </c>
      <c r="I884" s="1"/>
      <c r="M884" s="6"/>
    </row>
    <row r="885" spans="1:13" x14ac:dyDescent="0.2">
      <c r="A885" s="9">
        <f t="shared" si="125"/>
        <v>5.264673476850481</v>
      </c>
      <c r="B885">
        <f t="shared" si="124"/>
        <v>-275.82721690500301</v>
      </c>
      <c r="C885">
        <f t="shared" si="126"/>
        <v>-8.5647690636710312</v>
      </c>
      <c r="D885">
        <f t="shared" si="127"/>
        <v>9608.1034588943676</v>
      </c>
      <c r="E885" t="b">
        <f t="shared" si="128"/>
        <v>0</v>
      </c>
      <c r="F885" t="b">
        <f t="shared" si="129"/>
        <v>1</v>
      </c>
      <c r="G885" t="b">
        <f t="shared" si="130"/>
        <v>1</v>
      </c>
      <c r="H885" s="5">
        <f t="shared" si="131"/>
        <v>-34.833775893129037</v>
      </c>
      <c r="I885" s="1"/>
      <c r="M885" s="6"/>
    </row>
    <row r="886" spans="1:13" x14ac:dyDescent="0.2">
      <c r="A886" s="9">
        <f t="shared" si="125"/>
        <v>5.2708094599237336</v>
      </c>
      <c r="B886">
        <f t="shared" si="124"/>
        <v>-274.77904079943386</v>
      </c>
      <c r="C886">
        <f t="shared" si="126"/>
        <v>-8.5322219264342092</v>
      </c>
      <c r="D886">
        <f t="shared" si="127"/>
        <v>9535.2183454445403</v>
      </c>
      <c r="E886" t="b">
        <f t="shared" si="128"/>
        <v>0</v>
      </c>
      <c r="F886" t="b">
        <f t="shared" si="129"/>
        <v>1</v>
      </c>
      <c r="G886" t="b">
        <f t="shared" si="130"/>
        <v>1</v>
      </c>
      <c r="H886" s="5">
        <f t="shared" si="131"/>
        <v>-34.701403417462494</v>
      </c>
      <c r="I886" s="1"/>
      <c r="M886" s="6"/>
    </row>
    <row r="887" spans="1:13" x14ac:dyDescent="0.2">
      <c r="A887" s="9">
        <f t="shared" si="125"/>
        <v>5.2769454429969862</v>
      </c>
      <c r="B887">
        <f t="shared" si="124"/>
        <v>-273.7205192162258</v>
      </c>
      <c r="C887">
        <f t="shared" si="126"/>
        <v>-8.4993535495901256</v>
      </c>
      <c r="D887">
        <f t="shared" si="127"/>
        <v>9461.8954785700644</v>
      </c>
      <c r="E887" t="b">
        <f t="shared" si="128"/>
        <v>0</v>
      </c>
      <c r="F887" t="b">
        <f t="shared" si="129"/>
        <v>1</v>
      </c>
      <c r="G887" t="b">
        <f t="shared" si="130"/>
        <v>1</v>
      </c>
      <c r="H887" s="5">
        <f t="shared" si="131"/>
        <v>-34.567724428052948</v>
      </c>
      <c r="I887" s="1"/>
      <c r="M887" s="6"/>
    </row>
    <row r="888" spans="1:13" x14ac:dyDescent="0.2">
      <c r="A888" s="9">
        <f t="shared" si="125"/>
        <v>5.2830814260702388</v>
      </c>
      <c r="B888">
        <f t="shared" si="124"/>
        <v>-272.65169200889665</v>
      </c>
      <c r="C888">
        <f t="shared" si="126"/>
        <v>-8.4661651706387637</v>
      </c>
      <c r="D888">
        <f t="shared" si="127"/>
        <v>9388.1459006406621</v>
      </c>
      <c r="E888" t="b">
        <f t="shared" si="128"/>
        <v>0</v>
      </c>
      <c r="F888" t="b">
        <f t="shared" si="129"/>
        <v>1</v>
      </c>
      <c r="G888" t="b">
        <f t="shared" si="130"/>
        <v>1</v>
      </c>
      <c r="H888" s="5">
        <f t="shared" si="131"/>
        <v>-34.432743957937099</v>
      </c>
      <c r="I888" s="1"/>
      <c r="M888" s="6"/>
    </row>
    <row r="889" spans="1:13" x14ac:dyDescent="0.2">
      <c r="A889" s="9">
        <f t="shared" si="125"/>
        <v>5.2892174091434914</v>
      </c>
      <c r="B889">
        <f t="shared" si="124"/>
        <v>-271.57259941897257</v>
      </c>
      <c r="C889">
        <f t="shared" si="126"/>
        <v>-8.4326580391282366</v>
      </c>
      <c r="D889">
        <f t="shared" si="127"/>
        <v>9313.9807182884197</v>
      </c>
      <c r="E889" t="b">
        <f t="shared" si="128"/>
        <v>0</v>
      </c>
      <c r="F889" t="b">
        <f t="shared" si="129"/>
        <v>1</v>
      </c>
      <c r="G889" t="b">
        <f t="shared" si="130"/>
        <v>1</v>
      </c>
      <c r="H889" s="5">
        <f t="shared" si="131"/>
        <v>-34.296467089152614</v>
      </c>
      <c r="I889" s="1"/>
      <c r="M889" s="6"/>
    </row>
    <row r="890" spans="1:13" x14ac:dyDescent="0.2">
      <c r="A890" s="9">
        <f t="shared" si="125"/>
        <v>5.2953533922167439</v>
      </c>
      <c r="B890">
        <f t="shared" si="124"/>
        <v>-270.48328207447321</v>
      </c>
      <c r="C890">
        <f t="shared" si="126"/>
        <v>-8.398833416607749</v>
      </c>
      <c r="D890">
        <f t="shared" si="127"/>
        <v>9239.4111007351439</v>
      </c>
      <c r="E890" t="b">
        <f t="shared" si="128"/>
        <v>0</v>
      </c>
      <c r="F890" t="b">
        <f t="shared" si="129"/>
        <v>1</v>
      </c>
      <c r="G890" t="b">
        <f t="shared" si="130"/>
        <v>1</v>
      </c>
      <c r="H890" s="5">
        <f t="shared" si="131"/>
        <v>-34.158898952546799</v>
      </c>
      <c r="I890" s="1"/>
      <c r="M890" s="6"/>
    </row>
    <row r="891" spans="1:13" x14ac:dyDescent="0.2">
      <c r="A891" s="9">
        <f t="shared" si="125"/>
        <v>5.3014893752899965</v>
      </c>
      <c r="B891">
        <f t="shared" si="124"/>
        <v>-269.38378098838183</v>
      </c>
      <c r="C891">
        <f t="shared" si="126"/>
        <v>-8.3646925765800901</v>
      </c>
      <c r="D891">
        <f t="shared" si="127"/>
        <v>9164.4482781102797</v>
      </c>
      <c r="E891" t="b">
        <f t="shared" si="128"/>
        <v>0</v>
      </c>
      <c r="F891" t="b">
        <f t="shared" si="129"/>
        <v>1</v>
      </c>
      <c r="G891" t="b">
        <f t="shared" si="130"/>
        <v>1</v>
      </c>
      <c r="H891" s="5">
        <f t="shared" si="131"/>
        <v>-34.020044727583397</v>
      </c>
      <c r="I891" s="1"/>
      <c r="M891" s="6"/>
    </row>
    <row r="892" spans="1:13" x14ac:dyDescent="0.2">
      <c r="A892" s="9">
        <f t="shared" si="125"/>
        <v>5.3076253583632491</v>
      </c>
      <c r="B892">
        <f t="shared" si="124"/>
        <v>-268.27413755710154</v>
      </c>
      <c r="C892">
        <f t="shared" si="126"/>
        <v>-8.3302368044536994</v>
      </c>
      <c r="D892">
        <f t="shared" si="127"/>
        <v>9089.1035397596734</v>
      </c>
      <c r="E892" t="b">
        <f t="shared" si="128"/>
        <v>0</v>
      </c>
      <c r="F892" t="b">
        <f t="shared" si="129"/>
        <v>1</v>
      </c>
      <c r="G892" t="b">
        <f t="shared" si="130"/>
        <v>1</v>
      </c>
      <c r="H892" s="5">
        <f t="shared" si="131"/>
        <v>-33.879909642147588</v>
      </c>
      <c r="I892" s="1"/>
      <c r="M892" s="6"/>
    </row>
    <row r="893" spans="1:13" x14ac:dyDescent="0.2">
      <c r="A893" s="9">
        <f t="shared" si="125"/>
        <v>5.3137613414365017</v>
      </c>
      <c r="B893">
        <f t="shared" si="124"/>
        <v>-267.15439355889623</v>
      </c>
      <c r="C893">
        <f t="shared" si="126"/>
        <v>-8.2954673974942583</v>
      </c>
      <c r="D893">
        <f t="shared" si="127"/>
        <v>9013.3882325453978</v>
      </c>
      <c r="E893" t="b">
        <f t="shared" si="128"/>
        <v>0</v>
      </c>
      <c r="F893" t="b">
        <f t="shared" si="129"/>
        <v>1</v>
      </c>
      <c r="G893" t="b">
        <f t="shared" si="130"/>
        <v>1</v>
      </c>
      <c r="H893" s="5">
        <f t="shared" si="131"/>
        <v>-33.738498972349213</v>
      </c>
      <c r="I893" s="1"/>
      <c r="M893" s="6"/>
    </row>
    <row r="894" spans="1:13" x14ac:dyDescent="0.2">
      <c r="A894" s="9">
        <f t="shared" si="125"/>
        <v>5.3198973245097543</v>
      </c>
      <c r="B894">
        <f t="shared" si="124"/>
        <v>-266.02459115231801</v>
      </c>
      <c r="C894">
        <f t="shared" si="126"/>
        <v>-8.2603856647758569</v>
      </c>
      <c r="D894">
        <f t="shared" si="127"/>
        <v>8937.3137591369177</v>
      </c>
      <c r="E894" t="b">
        <f t="shared" si="128"/>
        <v>0</v>
      </c>
      <c r="F894" t="b">
        <f t="shared" si="129"/>
        <v>1</v>
      </c>
      <c r="G894" t="b">
        <f t="shared" si="130"/>
        <v>1</v>
      </c>
      <c r="H894" s="5">
        <f t="shared" si="131"/>
        <v>-33.595818042324026</v>
      </c>
      <c r="I894" s="1"/>
      <c r="M894" s="6"/>
    </row>
    <row r="895" spans="1:13" x14ac:dyDescent="0.2">
      <c r="A895" s="9">
        <f t="shared" si="125"/>
        <v>5.3260333075830069</v>
      </c>
      <c r="B895">
        <f t="shared" si="124"/>
        <v>-264.88477287461973</v>
      </c>
      <c r="C895">
        <f t="shared" si="126"/>
        <v>-8.2249929271316979</v>
      </c>
      <c r="D895">
        <f t="shared" si="127"/>
        <v>8860.8915762938705</v>
      </c>
      <c r="E895" t="b">
        <f t="shared" si="128"/>
        <v>0</v>
      </c>
      <c r="F895" t="b">
        <f t="shared" si="129"/>
        <v>1</v>
      </c>
      <c r="G895" t="b">
        <f t="shared" si="130"/>
        <v>1</v>
      </c>
      <c r="H895" s="5">
        <f t="shared" si="131"/>
        <v>-33.451872224033337</v>
      </c>
      <c r="I895" s="1"/>
      <c r="M895" s="6"/>
    </row>
    <row r="896" spans="1:13" x14ac:dyDescent="0.2">
      <c r="A896" s="9">
        <f t="shared" si="125"/>
        <v>5.3321692906562594</v>
      </c>
      <c r="B896">
        <f t="shared" si="124"/>
        <v>-263.73498164015336</v>
      </c>
      <c r="C896">
        <f t="shared" si="126"/>
        <v>-8.1892905171043751</v>
      </c>
      <c r="D896">
        <f t="shared" si="127"/>
        <v>8784.1331931406639</v>
      </c>
      <c r="E896" t="b">
        <f t="shared" si="128"/>
        <v>0</v>
      </c>
      <c r="F896" t="b">
        <f t="shared" si="129"/>
        <v>1</v>
      </c>
      <c r="G896" t="b">
        <f t="shared" si="130"/>
        <v>1</v>
      </c>
      <c r="H896" s="5">
        <f t="shared" si="131"/>
        <v>-33.306666937061678</v>
      </c>
      <c r="I896" s="1"/>
      <c r="M896" s="6"/>
    </row>
    <row r="897" spans="1:13" x14ac:dyDescent="0.2">
      <c r="A897" s="9">
        <f t="shared" si="125"/>
        <v>5.338305273729512</v>
      </c>
      <c r="B897">
        <f t="shared" si="124"/>
        <v>-262.57526073875465</v>
      </c>
      <c r="C897">
        <f t="shared" si="126"/>
        <v>-8.153279778895703</v>
      </c>
      <c r="D897">
        <f t="shared" si="127"/>
        <v>8707.0501694332434</v>
      </c>
      <c r="E897" t="b">
        <f t="shared" si="128"/>
        <v>0</v>
      </c>
      <c r="F897" t="b">
        <f t="shared" si="129"/>
        <v>1</v>
      </c>
      <c r="G897" t="b">
        <f t="shared" si="130"/>
        <v>1</v>
      </c>
      <c r="H897" s="5">
        <f t="shared" si="131"/>
        <v>-33.160207648412822</v>
      </c>
      <c r="I897" s="1"/>
      <c r="M897" s="6"/>
    </row>
    <row r="898" spans="1:13" x14ac:dyDescent="0.2">
      <c r="A898" s="9">
        <f t="shared" si="125"/>
        <v>5.3444412568027646</v>
      </c>
      <c r="B898">
        <f t="shared" si="124"/>
        <v>-261.4056538341128</v>
      </c>
      <c r="C898">
        <f t="shared" si="126"/>
        <v>-8.1169620683161039</v>
      </c>
      <c r="D898">
        <f t="shared" si="127"/>
        <v>8629.6541138181656</v>
      </c>
      <c r="E898" t="b">
        <f t="shared" si="128"/>
        <v>0</v>
      </c>
      <c r="F898" t="b">
        <f t="shared" si="129"/>
        <v>1</v>
      </c>
      <c r="G898" t="b">
        <f t="shared" si="130"/>
        <v>1</v>
      </c>
      <c r="H898" s="5">
        <f t="shared" si="131"/>
        <v>-33.012499872303898</v>
      </c>
      <c r="I898" s="1"/>
      <c r="M898" s="6"/>
    </row>
    <row r="899" spans="1:13" x14ac:dyDescent="0.2">
      <c r="A899" s="9">
        <f t="shared" si="125"/>
        <v>5.3505772398760172</v>
      </c>
      <c r="B899">
        <f t="shared" si="124"/>
        <v>-260.22620496212676</v>
      </c>
      <c r="C899">
        <f t="shared" si="126"/>
        <v>-8.0803387527335566</v>
      </c>
      <c r="D899">
        <f t="shared" si="127"/>
        <v>8551.9566820843738</v>
      </c>
      <c r="E899" t="b">
        <f t="shared" si="128"/>
        <v>0</v>
      </c>
      <c r="F899" t="b">
        <f t="shared" si="129"/>
        <v>1</v>
      </c>
      <c r="G899" t="b">
        <f t="shared" si="130"/>
        <v>1</v>
      </c>
      <c r="H899" s="5">
        <f t="shared" si="131"/>
        <v>-32.863549169957821</v>
      </c>
      <c r="I899" s="1"/>
      <c r="M899" s="6"/>
    </row>
    <row r="900" spans="1:13" x14ac:dyDescent="0.2">
      <c r="A900" s="9">
        <f t="shared" si="125"/>
        <v>5.3567132229492698</v>
      </c>
      <c r="B900">
        <f t="shared" si="124"/>
        <v>-259.03695852924733</v>
      </c>
      <c r="C900">
        <f t="shared" si="126"/>
        <v>-8.0434112110221267</v>
      </c>
      <c r="D900">
        <f t="shared" si="127"/>
        <v>8473.9695754078311</v>
      </c>
      <c r="E900" t="b">
        <f t="shared" si="128"/>
        <v>0</v>
      </c>
      <c r="F900" t="b">
        <f t="shared" si="129"/>
        <v>1</v>
      </c>
      <c r="G900" t="b">
        <f t="shared" si="130"/>
        <v>1</v>
      </c>
      <c r="H900" s="5">
        <f t="shared" si="131"/>
        <v>-32.713361149393869</v>
      </c>
      <c r="I900" s="1"/>
      <c r="M900" s="6"/>
    </row>
    <row r="901" spans="1:13" x14ac:dyDescent="0.2">
      <c r="A901" s="9">
        <f t="shared" si="125"/>
        <v>5.3628492060225224</v>
      </c>
      <c r="B901">
        <f t="shared" si="124"/>
        <v>-257.83795931080493</v>
      </c>
      <c r="C901">
        <f t="shared" si="126"/>
        <v>-8.0061808335100419</v>
      </c>
      <c r="D901">
        <f t="shared" si="127"/>
        <v>8395.7045385893216</v>
      </c>
      <c r="E901" t="b">
        <f t="shared" si="128"/>
        <v>0</v>
      </c>
      <c r="F901" t="b">
        <f t="shared" si="129"/>
        <v>1</v>
      </c>
      <c r="G901" t="b">
        <f t="shared" si="130"/>
        <v>1</v>
      </c>
      <c r="H901" s="5">
        <f t="shared" si="131"/>
        <v>-32.56194146521657</v>
      </c>
      <c r="I901" s="1"/>
      <c r="M901" s="6"/>
    </row>
    <row r="902" spans="1:13" x14ac:dyDescent="0.2">
      <c r="A902" s="9">
        <f t="shared" si="125"/>
        <v>5.3689851890957749</v>
      </c>
      <c r="B902">
        <f t="shared" si="124"/>
        <v>-256.62925244932421</v>
      </c>
      <c r="C902">
        <f t="shared" si="126"/>
        <v>-7.9686490219273507</v>
      </c>
      <c r="D902">
        <f t="shared" si="127"/>
        <v>8317.1733582857214</v>
      </c>
      <c r="E902" t="b">
        <f t="shared" si="128"/>
        <v>0</v>
      </c>
      <c r="F902" t="b">
        <f t="shared" si="129"/>
        <v>1</v>
      </c>
      <c r="G902" t="b">
        <f t="shared" si="130"/>
        <v>1</v>
      </c>
      <c r="H902" s="5">
        <f t="shared" si="131"/>
        <v>-32.409295818402803</v>
      </c>
      <c r="I902" s="1"/>
      <c r="M902" s="6"/>
    </row>
    <row r="903" spans="1:13" x14ac:dyDescent="0.2">
      <c r="A903" s="9">
        <f t="shared" si="125"/>
        <v>5.3751211721690275</v>
      </c>
      <c r="B903">
        <f t="shared" si="124"/>
        <v>-255.41088345282418</v>
      </c>
      <c r="C903">
        <f t="shared" si="126"/>
        <v>-7.9308171893531432</v>
      </c>
      <c r="D903">
        <f t="shared" si="127"/>
        <v>8238.3878612349035</v>
      </c>
      <c r="E903" t="b">
        <f t="shared" si="128"/>
        <v>0</v>
      </c>
      <c r="F903" t="b">
        <f t="shared" si="129"/>
        <v>1</v>
      </c>
      <c r="G903" t="b">
        <f t="shared" si="130"/>
        <v>1</v>
      </c>
      <c r="H903" s="5">
        <f t="shared" si="131"/>
        <v>-32.255429956087127</v>
      </c>
      <c r="I903" s="1"/>
      <c r="M903" s="6"/>
    </row>
    <row r="904" spans="1:13" x14ac:dyDescent="0.2">
      <c r="A904" s="9">
        <f t="shared" si="125"/>
        <v>5.3812571552422801</v>
      </c>
      <c r="B904">
        <f t="shared" si="124"/>
        <v>-254.18289819310482</v>
      </c>
      <c r="C904">
        <f t="shared" si="126"/>
        <v>-7.8926867601623538</v>
      </c>
      <c r="D904">
        <f t="shared" si="127"/>
        <v>8159.3599124746697</v>
      </c>
      <c r="E904" t="b">
        <f t="shared" si="128"/>
        <v>0</v>
      </c>
      <c r="F904" t="b">
        <f t="shared" si="129"/>
        <v>1</v>
      </c>
      <c r="G904" t="b">
        <f t="shared" si="130"/>
        <v>1</v>
      </c>
      <c r="H904" s="5">
        <f t="shared" si="131"/>
        <v>-32.100349671345462</v>
      </c>
      <c r="I904" s="1"/>
      <c r="M904" s="6"/>
    </row>
    <row r="905" spans="1:13" x14ac:dyDescent="0.2">
      <c r="A905" s="9">
        <f t="shared" si="125"/>
        <v>5.3873931383155327</v>
      </c>
      <c r="B905">
        <f t="shared" si="124"/>
        <v>-252.94534290402009</v>
      </c>
      <c r="C905">
        <f t="shared" si="126"/>
        <v>-7.8542591699721314</v>
      </c>
      <c r="D905">
        <f t="shared" si="127"/>
        <v>8080.101413555858</v>
      </c>
      <c r="E905" t="b">
        <f t="shared" si="128"/>
        <v>0</v>
      </c>
      <c r="F905" t="b">
        <f t="shared" si="129"/>
        <v>1</v>
      </c>
      <c r="G905" t="b">
        <f t="shared" si="130"/>
        <v>1</v>
      </c>
      <c r="H905" s="5">
        <f t="shared" si="131"/>
        <v>-31.944060802976896</v>
      </c>
      <c r="I905" s="1"/>
      <c r="M905" s="6"/>
    </row>
    <row r="906" spans="1:13" x14ac:dyDescent="0.2">
      <c r="A906" s="9">
        <f t="shared" si="125"/>
        <v>5.3935291213887853</v>
      </c>
      <c r="B906">
        <f t="shared" si="124"/>
        <v>-251.69826417973724</v>
      </c>
      <c r="C906">
        <f t="shared" si="126"/>
        <v>-7.8155358655877816</v>
      </c>
      <c r="D906">
        <f t="shared" si="127"/>
        <v>8000.6243007500007</v>
      </c>
      <c r="E906" t="b">
        <f t="shared" si="128"/>
        <v>0</v>
      </c>
      <c r="F906" t="b">
        <f t="shared" si="129"/>
        <v>1</v>
      </c>
      <c r="G906" t="b">
        <f t="shared" si="130"/>
        <v>1</v>
      </c>
      <c r="H906" s="5">
        <f t="shared" si="131"/>
        <v>-31.78656923528392</v>
      </c>
      <c r="I906" s="1"/>
      <c r="M906" s="6"/>
    </row>
    <row r="907" spans="1:13" x14ac:dyDescent="0.2">
      <c r="A907" s="9">
        <f t="shared" si="125"/>
        <v>5.3996651044620378</v>
      </c>
      <c r="B907">
        <f t="shared" si="124"/>
        <v>-250.44170897298238</v>
      </c>
      <c r="C907">
        <f t="shared" si="126"/>
        <v>-7.776518304948306</v>
      </c>
      <c r="D907">
        <f t="shared" si="127"/>
        <v>7920.9405432517133</v>
      </c>
      <c r="E907" t="b">
        <f t="shared" si="128"/>
        <v>0</v>
      </c>
      <c r="F907" t="b">
        <f t="shared" si="129"/>
        <v>1</v>
      </c>
      <c r="G907" t="b">
        <f t="shared" si="130"/>
        <v>1</v>
      </c>
      <c r="H907" s="5">
        <f t="shared" si="131"/>
        <v>-31.627880897850858</v>
      </c>
      <c r="I907" s="1"/>
      <c r="M907" s="6"/>
    </row>
    <row r="908" spans="1:13" x14ac:dyDescent="0.2">
      <c r="A908" s="9">
        <f t="shared" si="125"/>
        <v>5.4058010875352904</v>
      </c>
      <c r="B908">
        <f t="shared" si="124"/>
        <v>-249.17572459327283</v>
      </c>
      <c r="C908">
        <f t="shared" si="126"/>
        <v>-7.7372079570715</v>
      </c>
      <c r="D908">
        <f t="shared" si="127"/>
        <v>7841.0621413761528</v>
      </c>
      <c r="E908" t="b">
        <f t="shared" si="128"/>
        <v>0</v>
      </c>
      <c r="F908" t="b">
        <f t="shared" si="129"/>
        <v>1</v>
      </c>
      <c r="G908" t="b">
        <f t="shared" si="130"/>
        <v>1</v>
      </c>
      <c r="H908" s="5">
        <f t="shared" si="131"/>
        <v>-31.468001765320615</v>
      </c>
      <c r="I908" s="1"/>
      <c r="M908" s="6"/>
    </row>
    <row r="909" spans="1:13" x14ac:dyDescent="0.2">
      <c r="A909" s="9">
        <f t="shared" si="125"/>
        <v>5.411937070608543</v>
      </c>
      <c r="B909">
        <f t="shared" si="124"/>
        <v>-247.90035870513594</v>
      </c>
      <c r="C909">
        <f t="shared" si="126"/>
        <v>-7.6976063019986496</v>
      </c>
      <c r="D909">
        <f t="shared" si="127"/>
        <v>7761.0011247517768</v>
      </c>
      <c r="E909" t="b">
        <f t="shared" si="128"/>
        <v>0</v>
      </c>
      <c r="F909" t="b">
        <f t="shared" si="129"/>
        <v>1</v>
      </c>
      <c r="G909" t="b">
        <f t="shared" si="130"/>
        <v>1</v>
      </c>
      <c r="H909" s="5">
        <f t="shared" si="131"/>
        <v>-31.306937857169732</v>
      </c>
      <c r="I909" s="1"/>
      <c r="M909" s="6"/>
    </row>
    <row r="910" spans="1:13" x14ac:dyDescent="0.2">
      <c r="A910" s="9">
        <f t="shared" si="125"/>
        <v>5.4180730536817956</v>
      </c>
      <c r="B910">
        <f t="shared" si="124"/>
        <v>-246.61565932631433</v>
      </c>
      <c r="C910">
        <f t="shared" si="126"/>
        <v>-7.6577148307388061</v>
      </c>
      <c r="D910">
        <f t="shared" si="127"/>
        <v>7680.7695505086813</v>
      </c>
      <c r="E910" t="b">
        <f t="shared" si="128"/>
        <v>0</v>
      </c>
      <c r="F910" t="b">
        <f t="shared" si="129"/>
        <v>1</v>
      </c>
      <c r="G910" t="b">
        <f t="shared" si="130"/>
        <v>1</v>
      </c>
      <c r="H910" s="5">
        <f t="shared" si="131"/>
        <v>-31.144695237481741</v>
      </c>
      <c r="I910" s="1"/>
      <c r="M910" s="6"/>
    </row>
    <row r="911" spans="1:13" x14ac:dyDescent="0.2">
      <c r="A911" s="9">
        <f t="shared" si="125"/>
        <v>5.4242090367550482</v>
      </c>
      <c r="B911">
        <f t="shared" si="124"/>
        <v>-245.32167482595827</v>
      </c>
      <c r="C911">
        <f t="shared" si="126"/>
        <v>-7.6175350452126507</v>
      </c>
      <c r="D911">
        <f t="shared" si="127"/>
        <v>7600.3795014628304</v>
      </c>
      <c r="E911" t="b">
        <f t="shared" si="128"/>
        <v>0</v>
      </c>
      <c r="F911" t="b">
        <f t="shared" si="129"/>
        <v>1</v>
      </c>
      <c r="G911" t="b">
        <f t="shared" si="130"/>
        <v>1</v>
      </c>
      <c r="H911" s="5">
        <f t="shared" si="131"/>
        <v>-30.981280014718902</v>
      </c>
      <c r="I911" s="1"/>
      <c r="M911" s="6"/>
    </row>
    <row r="912" spans="1:13" x14ac:dyDescent="0.2">
      <c r="A912" s="9">
        <f t="shared" si="125"/>
        <v>5.4303450198283008</v>
      </c>
      <c r="B912">
        <f t="shared" si="124"/>
        <v>-244.01845392280435</v>
      </c>
      <c r="C912">
        <f t="shared" si="126"/>
        <v>-7.577068458195944</v>
      </c>
      <c r="D912">
        <f t="shared" si="127"/>
        <v>7519.8430842963635</v>
      </c>
      <c r="E912" t="b">
        <f t="shared" si="128"/>
        <v>0</v>
      </c>
      <c r="F912" t="b">
        <f t="shared" si="129"/>
        <v>1</v>
      </c>
      <c r="G912" t="b">
        <f t="shared" si="130"/>
        <v>1</v>
      </c>
      <c r="H912" s="5">
        <f t="shared" si="131"/>
        <v>-30.816698341492149</v>
      </c>
      <c r="I912" s="1"/>
      <c r="M912" s="6"/>
    </row>
    <row r="913" spans="1:13" x14ac:dyDescent="0.2">
      <c r="A913" s="9">
        <f t="shared" si="125"/>
        <v>5.4364810029015533</v>
      </c>
      <c r="B913">
        <f t="shared" si="124"/>
        <v>-242.7060456833413</v>
      </c>
      <c r="C913">
        <f t="shared" si="126"/>
        <v>-7.5363165932625735</v>
      </c>
      <c r="D913">
        <f t="shared" si="127"/>
        <v>7439.1724277343528</v>
      </c>
      <c r="E913" t="b">
        <f t="shared" si="128"/>
        <v>0</v>
      </c>
      <c r="F913" t="b">
        <f t="shared" si="129"/>
        <v>1</v>
      </c>
      <c r="G913" t="b">
        <f t="shared" si="130"/>
        <v>1</v>
      </c>
      <c r="H913" s="5">
        <f t="shared" si="131"/>
        <v>-30.650956414329475</v>
      </c>
      <c r="I913" s="1"/>
      <c r="M913" s="6"/>
    </row>
    <row r="914" spans="1:13" x14ac:dyDescent="0.2">
      <c r="A914" s="9">
        <f t="shared" si="125"/>
        <v>5.4426169859748059</v>
      </c>
      <c r="B914">
        <f t="shared" si="124"/>
        <v>-241.38449951996262</v>
      </c>
      <c r="C914">
        <f t="shared" si="126"/>
        <v>-7.495280984727188</v>
      </c>
      <c r="D914">
        <f t="shared" si="127"/>
        <v>7358.3796807182252</v>
      </c>
      <c r="E914" t="b">
        <f t="shared" si="128"/>
        <v>0</v>
      </c>
      <c r="F914" t="b">
        <f t="shared" si="129"/>
        <v>1</v>
      </c>
      <c r="G914" t="b">
        <f t="shared" si="130"/>
        <v>1</v>
      </c>
      <c r="H914" s="5">
        <f t="shared" si="131"/>
        <v>-30.484060473442636</v>
      </c>
      <c r="I914" s="1"/>
      <c r="M914" s="6"/>
    </row>
    <row r="915" spans="1:13" x14ac:dyDescent="0.2">
      <c r="A915" s="9">
        <f t="shared" si="125"/>
        <v>5.4487529690480585</v>
      </c>
      <c r="B915">
        <f t="shared" si="124"/>
        <v>-240.05386518910623</v>
      </c>
      <c r="C915">
        <f t="shared" si="126"/>
        <v>-7.4539631775874282</v>
      </c>
      <c r="D915">
        <f t="shared" si="127"/>
        <v>7277.4770105761454</v>
      </c>
      <c r="E915" t="b">
        <f t="shared" si="128"/>
        <v>0</v>
      </c>
      <c r="F915" t="b">
        <f t="shared" si="129"/>
        <v>1</v>
      </c>
      <c r="G915" t="b">
        <f t="shared" si="130"/>
        <v>1</v>
      </c>
      <c r="H915" s="5">
        <f t="shared" si="131"/>
        <v>-30.316016802492214</v>
      </c>
      <c r="I915" s="1"/>
      <c r="M915" s="6"/>
    </row>
    <row r="916" spans="1:13" x14ac:dyDescent="0.2">
      <c r="A916" s="9">
        <f t="shared" si="125"/>
        <v>5.4548889521213111</v>
      </c>
      <c r="B916">
        <f t="shared" si="124"/>
        <v>-238.71419278938112</v>
      </c>
      <c r="C916">
        <f t="shared" si="126"/>
        <v>-7.4123647274657669</v>
      </c>
      <c r="D916">
        <f t="shared" si="127"/>
        <v>7196.4766011906149</v>
      </c>
      <c r="E916" t="b">
        <f t="shared" si="128"/>
        <v>0</v>
      </c>
      <c r="F916" t="b">
        <f t="shared" si="129"/>
        <v>1</v>
      </c>
      <c r="G916" t="b">
        <f t="shared" si="130"/>
        <v>1</v>
      </c>
      <c r="H916" s="5">
        <f t="shared" si="131"/>
        <v>-30.14683172835101</v>
      </c>
      <c r="I916" s="1"/>
      <c r="M916" s="6"/>
    </row>
    <row r="917" spans="1:13" x14ac:dyDescent="0.2">
      <c r="A917" s="9">
        <f t="shared" si="125"/>
        <v>5.4610249351945637</v>
      </c>
      <c r="B917">
        <f t="shared" si="124"/>
        <v>-237.36553275968103</v>
      </c>
      <c r="C917">
        <f t="shared" si="126"/>
        <v>-7.3704872005509259</v>
      </c>
      <c r="D917">
        <f t="shared" si="127"/>
        <v>7115.3906511635914</v>
      </c>
      <c r="E917" t="b">
        <f t="shared" si="128"/>
        <v>0</v>
      </c>
      <c r="F917" t="b">
        <f t="shared" si="129"/>
        <v>1</v>
      </c>
      <c r="G917" t="b">
        <f t="shared" si="130"/>
        <v>1</v>
      </c>
      <c r="H917" s="5">
        <f t="shared" si="131"/>
        <v>-29.976511620865846</v>
      </c>
      <c r="I917" s="1"/>
      <c r="M917" s="6"/>
    </row>
    <row r="918" spans="1:13" x14ac:dyDescent="0.2">
      <c r="A918" s="9">
        <f t="shared" si="125"/>
        <v>5.4671609182678162</v>
      </c>
      <c r="B918">
        <f t="shared" si="124"/>
        <v>-236.0079358772856</v>
      </c>
      <c r="C918">
        <f t="shared" si="126"/>
        <v>-7.3283321735389206</v>
      </c>
      <c r="D918">
        <f t="shared" si="127"/>
        <v>7034.2313719793965</v>
      </c>
      <c r="E918" t="b">
        <f t="shared" si="128"/>
        <v>0</v>
      </c>
      <c r="F918" t="b">
        <f t="shared" si="129"/>
        <v>1</v>
      </c>
      <c r="G918" t="b">
        <f t="shared" si="130"/>
        <v>1</v>
      </c>
      <c r="H918" s="5">
        <f t="shared" si="131"/>
        <v>-29.805062892617759</v>
      </c>
      <c r="I918" s="1"/>
      <c r="M918" s="6"/>
    </row>
    <row r="919" spans="1:13" x14ac:dyDescent="0.2">
      <c r="A919" s="9">
        <f t="shared" si="125"/>
        <v>5.4732969013410688</v>
      </c>
      <c r="B919">
        <f t="shared" si="124"/>
        <v>-234.64145325594842</v>
      </c>
      <c r="C919">
        <f t="shared" si="126"/>
        <v>-7.2859012335736901</v>
      </c>
      <c r="D919">
        <f t="shared" si="127"/>
        <v>6953.0109861656629</v>
      </c>
      <c r="E919" t="b">
        <f t="shared" si="128"/>
        <v>0</v>
      </c>
      <c r="F919" t="b">
        <f t="shared" si="129"/>
        <v>1</v>
      </c>
      <c r="G919" t="b">
        <f t="shared" si="130"/>
        <v>1</v>
      </c>
      <c r="H919" s="5">
        <f t="shared" si="131"/>
        <v>-29.632491998680528</v>
      </c>
      <c r="I919" s="1"/>
      <c r="M919" s="6"/>
    </row>
    <row r="920" spans="1:13" x14ac:dyDescent="0.2">
      <c r="A920" s="9">
        <f t="shared" si="125"/>
        <v>5.4794328844143214</v>
      </c>
      <c r="B920">
        <f t="shared" si="124"/>
        <v>-233.26613634397268</v>
      </c>
      <c r="C920">
        <f t="shared" si="126"/>
        <v>-7.2431959781873436</v>
      </c>
      <c r="D920">
        <f t="shared" si="127"/>
        <v>6871.741725452639</v>
      </c>
      <c r="E920" t="b">
        <f t="shared" si="128"/>
        <v>0</v>
      </c>
      <c r="F920" t="b">
        <f t="shared" si="129"/>
        <v>1</v>
      </c>
      <c r="G920" t="b">
        <f t="shared" si="130"/>
        <v>1</v>
      </c>
      <c r="H920" s="5">
        <f t="shared" si="131"/>
        <v>-29.458805436377677</v>
      </c>
      <c r="I920" s="1"/>
      <c r="M920" s="6"/>
    </row>
    <row r="921" spans="1:13" x14ac:dyDescent="0.2">
      <c r="A921" s="9">
        <f t="shared" si="125"/>
        <v>5.485568867487574</v>
      </c>
      <c r="B921">
        <f t="shared" si="124"/>
        <v>-231.8820369222741</v>
      </c>
      <c r="C921">
        <f t="shared" si="126"/>
        <v>-7.2002180152400106</v>
      </c>
      <c r="D921">
        <f t="shared" si="127"/>
        <v>6790.435828931094</v>
      </c>
      <c r="E921" t="b">
        <f t="shared" si="128"/>
        <v>0</v>
      </c>
      <c r="F921" t="b">
        <f t="shared" si="129"/>
        <v>1</v>
      </c>
      <c r="G921" t="b">
        <f t="shared" si="130"/>
        <v>1</v>
      </c>
      <c r="H921" s="5">
        <f t="shared" si="131"/>
        <v>-29.284009745037817</v>
      </c>
      <c r="I921" s="1"/>
      <c r="M921" s="6"/>
    </row>
    <row r="922" spans="1:13" x14ac:dyDescent="0.2">
      <c r="A922" s="9">
        <f t="shared" si="125"/>
        <v>5.4917048505608266</v>
      </c>
      <c r="B922">
        <f t="shared" si="124"/>
        <v>-230.48920710243146</v>
      </c>
      <c r="C922">
        <f t="shared" si="126"/>
        <v>-7.1569689628593123</v>
      </c>
      <c r="D922">
        <f t="shared" si="127"/>
        <v>6709.1055412091318</v>
      </c>
      <c r="E922" t="b">
        <f t="shared" si="128"/>
        <v>0</v>
      </c>
      <c r="F922" t="b">
        <f t="shared" si="129"/>
        <v>1</v>
      </c>
      <c r="G922" t="b">
        <f t="shared" si="130"/>
        <v>1</v>
      </c>
      <c r="H922" s="5">
        <f t="shared" si="131"/>
        <v>-29.108111505748489</v>
      </c>
      <c r="I922" s="1"/>
      <c r="M922" s="6"/>
    </row>
    <row r="923" spans="1:13" x14ac:dyDescent="0.2">
      <c r="A923" s="9">
        <f t="shared" si="125"/>
        <v>5.4978408336340792</v>
      </c>
      <c r="B923">
        <f t="shared" ref="B923:B986" si="132">$B$10*SIN(A923)</f>
        <v>-229.08769932472441</v>
      </c>
      <c r="C923">
        <f t="shared" si="126"/>
        <v>-7.1134504493794273</v>
      </c>
      <c r="D923">
        <f t="shared" si="127"/>
        <v>6627.763110568143</v>
      </c>
      <c r="E923" t="b">
        <f t="shared" si="128"/>
        <v>0</v>
      </c>
      <c r="F923" t="b">
        <f t="shared" si="129"/>
        <v>1</v>
      </c>
      <c r="G923" t="b">
        <f t="shared" si="130"/>
        <v>1</v>
      </c>
      <c r="H923" s="5">
        <f t="shared" si="131"/>
        <v>-28.931117341108319</v>
      </c>
      <c r="I923" s="1"/>
      <c r="M923" s="6"/>
    </row>
    <row r="924" spans="1:13" x14ac:dyDescent="0.2">
      <c r="A924" s="9">
        <f t="shared" ref="A924:A987" si="133">+A923+$B$25</f>
        <v>5.5039768167073317</v>
      </c>
      <c r="B924">
        <f t="shared" si="132"/>
        <v>-227.67756635615928</v>
      </c>
      <c r="C924">
        <f t="shared" ref="C924:C987" si="134">1.414*(SIN(A924)*$B$9/$B$8)</f>
        <v>-7.069664113279793</v>
      </c>
      <c r="D924">
        <f t="shared" ref="D924:D987" si="135">B924*H924</f>
        <v>6546.420787118238</v>
      </c>
      <c r="E924" t="b">
        <f t="shared" ref="E924:E987" si="136">AND((A924&gt;$A$17),A924&lt;($B$17))</f>
        <v>0</v>
      </c>
      <c r="F924" t="b">
        <f t="shared" ref="F924:F987" si="137">AND((A924&gt;($A$17+3.1416)),A924&lt;($B$17+3.1416))</f>
        <v>1</v>
      </c>
      <c r="G924" t="b">
        <f t="shared" ref="G924:G987" si="138">OR(E924=TRUE,F924=TRUE)</f>
        <v>1</v>
      </c>
      <c r="H924" s="5">
        <f t="shared" ref="H924:H987" si="139">IF(+G924=TRUE,C924,0)+(SIN(A924)*1.4142*$B$9/$B$7)</f>
        <v>-28.753033914977721</v>
      </c>
      <c r="I924" s="1"/>
      <c r="M924" s="6"/>
    </row>
    <row r="925" spans="1:13" x14ac:dyDescent="0.2">
      <c r="A925" s="9">
        <f t="shared" si="133"/>
        <v>5.5101127997805843</v>
      </c>
      <c r="B925">
        <f t="shared" si="132"/>
        <v>-226.25886128848222</v>
      </c>
      <c r="C925">
        <f t="shared" si="134"/>
        <v>-7.0256116031234122</v>
      </c>
      <c r="D925">
        <f t="shared" si="135"/>
        <v>6465.0908209533818</v>
      </c>
      <c r="E925" t="b">
        <f t="shared" si="136"/>
        <v>0</v>
      </c>
      <c r="F925" t="b">
        <f t="shared" si="137"/>
        <v>1</v>
      </c>
      <c r="G925" t="b">
        <f t="shared" si="138"/>
        <v>1</v>
      </c>
      <c r="H925" s="5">
        <f t="shared" si="139"/>
        <v>-28.573867932227984</v>
      </c>
      <c r="I925" s="1"/>
      <c r="M925" s="6"/>
    </row>
    <row r="926" spans="1:13" x14ac:dyDescent="0.2">
      <c r="A926" s="9">
        <f t="shared" si="133"/>
        <v>5.5162487828538369</v>
      </c>
      <c r="B926">
        <f t="shared" si="132"/>
        <v>-224.83163753618049</v>
      </c>
      <c r="C926">
        <f t="shared" si="134"/>
        <v>-6.9812945774947917</v>
      </c>
      <c r="D926">
        <f t="shared" si="135"/>
        <v>6383.785460306548</v>
      </c>
      <c r="E926" t="b">
        <f t="shared" si="136"/>
        <v>0</v>
      </c>
      <c r="F926" t="b">
        <f t="shared" si="137"/>
        <v>1</v>
      </c>
      <c r="G926" t="b">
        <f t="shared" si="138"/>
        <v>1</v>
      </c>
      <c r="H926" s="5">
        <f t="shared" si="139"/>
        <v>-28.393626138488862</v>
      </c>
      <c r="I926" s="1"/>
      <c r="M926" s="6"/>
    </row>
    <row r="927" spans="1:13" x14ac:dyDescent="0.2">
      <c r="A927" s="9">
        <f t="shared" si="133"/>
        <v>5.5223847659270895</v>
      </c>
      <c r="B927">
        <f t="shared" si="132"/>
        <v>-223.39594883447114</v>
      </c>
      <c r="C927">
        <f t="shared" si="134"/>
        <v>-6.9367147049374829</v>
      </c>
      <c r="D927">
        <f t="shared" si="135"/>
        <v>6302.5169497051256</v>
      </c>
      <c r="E927" t="b">
        <f t="shared" si="136"/>
        <v>0</v>
      </c>
      <c r="F927" t="b">
        <f t="shared" si="137"/>
        <v>1</v>
      </c>
      <c r="G927" t="b">
        <f t="shared" si="138"/>
        <v>1</v>
      </c>
      <c r="H927" s="5">
        <f t="shared" si="139"/>
        <v>-28.212315319894532</v>
      </c>
      <c r="I927" s="1"/>
      <c r="M927" s="6"/>
    </row>
    <row r="928" spans="1:13" x14ac:dyDescent="0.2">
      <c r="A928" s="9">
        <f t="shared" si="133"/>
        <v>5.5285207490003421</v>
      </c>
      <c r="B928">
        <f t="shared" si="132"/>
        <v>-221.95184923727808</v>
      </c>
      <c r="C928">
        <f t="shared" si="134"/>
        <v>-6.8918736638912721</v>
      </c>
      <c r="D928">
        <f t="shared" si="135"/>
        <v>6221.2975281269228</v>
      </c>
      <c r="E928" t="b">
        <f t="shared" si="136"/>
        <v>0</v>
      </c>
      <c r="F928" t="b">
        <f t="shared" si="137"/>
        <v>1</v>
      </c>
      <c r="G928" t="b">
        <f t="shared" si="138"/>
        <v>1</v>
      </c>
      <c r="H928" s="5">
        <f t="shared" si="139"/>
        <v>-28.029942302828179</v>
      </c>
      <c r="I928" s="1"/>
      <c r="M928" s="6"/>
    </row>
    <row r="929" spans="1:13" x14ac:dyDescent="0.2">
      <c r="A929" s="9">
        <f t="shared" si="133"/>
        <v>5.5346567320735947</v>
      </c>
      <c r="B929">
        <f t="shared" si="132"/>
        <v>-220.49939311519688</v>
      </c>
      <c r="C929">
        <f t="shared" si="134"/>
        <v>-6.8467731426289893</v>
      </c>
      <c r="D929">
        <f t="shared" si="135"/>
        <v>6140.1394271569779</v>
      </c>
      <c r="E929" t="b">
        <f t="shared" si="136"/>
        <v>0</v>
      </c>
      <c r="F929" t="b">
        <f t="shared" si="137"/>
        <v>1</v>
      </c>
      <c r="G929" t="b">
        <f t="shared" si="138"/>
        <v>1</v>
      </c>
      <c r="H929" s="5">
        <f t="shared" si="139"/>
        <v>-27.846513953664925</v>
      </c>
      <c r="I929" s="1"/>
      <c r="M929" s="6"/>
    </row>
    <row r="930" spans="1:13" x14ac:dyDescent="0.2">
      <c r="A930" s="9">
        <f t="shared" si="133"/>
        <v>5.5407927151468472</v>
      </c>
      <c r="B930">
        <f t="shared" si="132"/>
        <v>-219.03863515344767</v>
      </c>
      <c r="C930">
        <f t="shared" si="134"/>
        <v>-6.8014148391929306</v>
      </c>
      <c r="D930">
        <f t="shared" si="135"/>
        <v>6059.0548691454851</v>
      </c>
      <c r="E930" t="b">
        <f t="shared" si="136"/>
        <v>0</v>
      </c>
      <c r="F930" t="b">
        <f t="shared" si="137"/>
        <v>1</v>
      </c>
      <c r="G930" t="b">
        <f t="shared" si="138"/>
        <v>1</v>
      </c>
      <c r="H930" s="5">
        <f t="shared" si="139"/>
        <v>-27.662037178513323</v>
      </c>
      <c r="I930" s="1"/>
      <c r="M930" s="6"/>
    </row>
    <row r="931" spans="1:13" x14ac:dyDescent="0.2">
      <c r="A931" s="9">
        <f t="shared" si="133"/>
        <v>5.5469286982200998</v>
      </c>
      <c r="B931">
        <f t="shared" si="132"/>
        <v>-217.56963034981618</v>
      </c>
      <c r="C931">
        <f t="shared" si="134"/>
        <v>-6.755800461330935</v>
      </c>
      <c r="D931">
        <f t="shared" si="135"/>
        <v>5978.0560653671228</v>
      </c>
      <c r="E931" t="b">
        <f t="shared" si="136"/>
        <v>0</v>
      </c>
      <c r="F931" t="b">
        <f t="shared" si="137"/>
        <v>1</v>
      </c>
      <c r="G931" t="b">
        <f t="shared" si="138"/>
        <v>1</v>
      </c>
      <c r="H931" s="5">
        <f t="shared" si="139"/>
        <v>-27.476518922955339</v>
      </c>
      <c r="I931" s="1"/>
      <c r="M931" s="6"/>
    </row>
    <row r="932" spans="1:13" x14ac:dyDescent="0.2">
      <c r="A932" s="9">
        <f t="shared" si="133"/>
        <v>5.5530646812933524</v>
      </c>
      <c r="B932">
        <f t="shared" si="132"/>
        <v>-216.09243401258331</v>
      </c>
      <c r="C932">
        <f t="shared" si="134"/>
        <v>-6.7099317264320959</v>
      </c>
      <c r="D932">
        <f t="shared" si="135"/>
        <v>5897.155214182053</v>
      </c>
      <c r="E932" t="b">
        <f t="shared" si="136"/>
        <v>0</v>
      </c>
      <c r="F932" t="b">
        <f t="shared" si="137"/>
        <v>1</v>
      </c>
      <c r="G932" t="b">
        <f t="shared" si="138"/>
        <v>1</v>
      </c>
      <c r="H932" s="5">
        <f t="shared" si="139"/>
        <v>-27.289966171784872</v>
      </c>
      <c r="I932" s="1"/>
      <c r="M932" s="6"/>
    </row>
    <row r="933" spans="1:13" x14ac:dyDescent="0.2">
      <c r="A933" s="9">
        <f t="shared" si="133"/>
        <v>5.559200664366605</v>
      </c>
      <c r="B933">
        <f t="shared" si="132"/>
        <v>-214.60710175844241</v>
      </c>
      <c r="C933">
        <f t="shared" si="134"/>
        <v>-6.6638103614620823</v>
      </c>
      <c r="D933">
        <f t="shared" si="135"/>
        <v>5816.3644991988422</v>
      </c>
      <c r="E933" t="b">
        <f t="shared" si="136"/>
        <v>0</v>
      </c>
      <c r="F933" t="b">
        <f t="shared" si="137"/>
        <v>1</v>
      </c>
      <c r="G933" t="b">
        <f t="shared" si="138"/>
        <v>1</v>
      </c>
      <c r="H933" s="5">
        <f t="shared" si="139"/>
        <v>-27.10238594874474</v>
      </c>
      <c r="I933" s="1"/>
      <c r="M933" s="6"/>
    </row>
    <row r="934" spans="1:13" x14ac:dyDescent="0.2">
      <c r="A934" s="9">
        <f t="shared" si="133"/>
        <v>5.5653366474398576</v>
      </c>
      <c r="B934">
        <f t="shared" si="132"/>
        <v>-213.11368951040564</v>
      </c>
      <c r="C934">
        <f t="shared" si="134"/>
        <v>-6.6174381028981344</v>
      </c>
      <c r="D934">
        <f t="shared" si="135"/>
        <v>5735.6960874396291</v>
      </c>
      <c r="E934" t="b">
        <f t="shared" si="136"/>
        <v>0</v>
      </c>
      <c r="F934" t="b">
        <f t="shared" si="137"/>
        <v>1</v>
      </c>
      <c r="G934" t="b">
        <f t="shared" si="138"/>
        <v>1</v>
      </c>
      <c r="H934" s="5">
        <f t="shared" si="139"/>
        <v>-26.913785316262256</v>
      </c>
      <c r="I934" s="1"/>
      <c r="M934" s="6"/>
    </row>
    <row r="935" spans="1:13" x14ac:dyDescent="0.2">
      <c r="A935" s="9">
        <f t="shared" si="133"/>
        <v>5.5714726305131101</v>
      </c>
      <c r="B935">
        <f t="shared" si="132"/>
        <v>-211.61225349569821</v>
      </c>
      <c r="C935">
        <f t="shared" si="134"/>
        <v>-6.5708166966636776</v>
      </c>
      <c r="D935">
        <f t="shared" si="135"/>
        <v>5655.162127507775</v>
      </c>
      <c r="E935" t="b">
        <f t="shared" si="136"/>
        <v>0</v>
      </c>
      <c r="F935" t="b">
        <f t="shared" si="137"/>
        <v>1</v>
      </c>
      <c r="G935" t="b">
        <f t="shared" si="138"/>
        <v>1</v>
      </c>
      <c r="H935" s="5">
        <f t="shared" si="139"/>
        <v>-26.724171375183321</v>
      </c>
      <c r="I935" s="1"/>
      <c r="M935" s="6"/>
    </row>
    <row r="936" spans="1:13" x14ac:dyDescent="0.2">
      <c r="A936" s="9">
        <f t="shared" si="133"/>
        <v>5.5776086135863627</v>
      </c>
      <c r="B936">
        <f t="shared" si="132"/>
        <v>-210.10285024364151</v>
      </c>
      <c r="C936">
        <f t="shared" si="134"/>
        <v>-6.5239478980625893</v>
      </c>
      <c r="D936">
        <f t="shared" si="135"/>
        <v>5574.7747477582952</v>
      </c>
      <c r="E936" t="b">
        <f t="shared" si="136"/>
        <v>0</v>
      </c>
      <c r="F936" t="b">
        <f t="shared" si="137"/>
        <v>1</v>
      </c>
      <c r="G936" t="b">
        <f t="shared" si="138"/>
        <v>1</v>
      </c>
      <c r="H936" s="5">
        <f t="shared" si="139"/>
        <v>-26.533551264505078</v>
      </c>
      <c r="I936" s="1"/>
      <c r="M936" s="6"/>
    </row>
    <row r="937" spans="1:13" x14ac:dyDescent="0.2">
      <c r="A937" s="9">
        <f t="shared" si="133"/>
        <v>5.5837445966596153</v>
      </c>
      <c r="B937">
        <f t="shared" si="132"/>
        <v>-208.58553658352488</v>
      </c>
      <c r="C937">
        <f t="shared" si="134"/>
        <v>-6.4768334717131095</v>
      </c>
      <c r="D937">
        <f t="shared" si="135"/>
        <v>5494.5460544713433</v>
      </c>
      <c r="E937" t="b">
        <f t="shared" si="136"/>
        <v>0</v>
      </c>
      <c r="F937" t="b">
        <f t="shared" si="137"/>
        <v>1</v>
      </c>
      <c r="G937" t="b">
        <f t="shared" si="138"/>
        <v>1</v>
      </c>
      <c r="H937" s="5">
        <f t="shared" si="139"/>
        <v>-26.341932161107138</v>
      </c>
      <c r="I937" s="1"/>
      <c r="M937" s="6"/>
    </row>
    <row r="938" spans="1:13" x14ac:dyDescent="0.2">
      <c r="A938" s="9">
        <f t="shared" si="133"/>
        <v>5.5898805797328679</v>
      </c>
      <c r="B938">
        <f t="shared" si="132"/>
        <v>-207.06036964246567</v>
      </c>
      <c r="C938">
        <f t="shared" si="134"/>
        <v>-6.4294751914814077</v>
      </c>
      <c r="D938">
        <f t="shared" si="135"/>
        <v>5414.4881300289981</v>
      </c>
      <c r="E938" t="b">
        <f t="shared" si="136"/>
        <v>0</v>
      </c>
      <c r="F938" t="b">
        <f t="shared" si="137"/>
        <v>1</v>
      </c>
      <c r="G938" t="b">
        <f t="shared" si="138"/>
        <v>1</v>
      </c>
      <c r="H938" s="5">
        <f t="shared" si="139"/>
        <v>-26.149321279481331</v>
      </c>
      <c r="I938" s="1"/>
      <c r="M938" s="6"/>
    </row>
    <row r="939" spans="1:13" x14ac:dyDescent="0.2">
      <c r="A939" s="9">
        <f t="shared" si="133"/>
        <v>5.5960165628061205</v>
      </c>
      <c r="B939">
        <f t="shared" si="132"/>
        <v>-205.52740684325883</v>
      </c>
      <c r="C939">
        <f t="shared" si="134"/>
        <v>-6.3818748404147936</v>
      </c>
      <c r="D939">
        <f t="shared" si="135"/>
        <v>5334.6130310956869</v>
      </c>
      <c r="E939" t="b">
        <f t="shared" si="136"/>
        <v>0</v>
      </c>
      <c r="F939" t="b">
        <f t="shared" si="137"/>
        <v>1</v>
      </c>
      <c r="G939" t="b">
        <f t="shared" si="138"/>
        <v>1</v>
      </c>
      <c r="H939" s="5">
        <f t="shared" si="139"/>
        <v>-25.955725871460139</v>
      </c>
      <c r="I939" s="1"/>
      <c r="M939" s="6"/>
    </row>
    <row r="940" spans="1:13" x14ac:dyDescent="0.2">
      <c r="A940" s="9">
        <f t="shared" si="133"/>
        <v>5.6021525458793731</v>
      </c>
      <c r="B940">
        <f t="shared" si="132"/>
        <v>-203.98670590221454</v>
      </c>
      <c r="C940">
        <f t="shared" si="134"/>
        <v>-6.3340342106745844</v>
      </c>
      <c r="D940">
        <f t="shared" si="135"/>
        <v>5254.9327868024429</v>
      </c>
      <c r="E940" t="b">
        <f t="shared" si="136"/>
        <v>0</v>
      </c>
      <c r="F940" t="b">
        <f t="shared" si="137"/>
        <v>1</v>
      </c>
      <c r="G940" t="b">
        <f t="shared" si="138"/>
        <v>1</v>
      </c>
      <c r="H940" s="5">
        <f t="shared" si="139"/>
        <v>-25.761153225943602</v>
      </c>
      <c r="I940" s="1"/>
      <c r="M940" s="6"/>
    </row>
    <row r="941" spans="1:13" x14ac:dyDescent="0.2">
      <c r="A941" s="9">
        <f t="shared" si="133"/>
        <v>5.6082885289526256</v>
      </c>
      <c r="B941">
        <f t="shared" si="132"/>
        <v>-202.43832482698534</v>
      </c>
      <c r="C941">
        <f t="shared" si="134"/>
        <v>-6.2859551034686243</v>
      </c>
      <c r="D941">
        <f t="shared" si="135"/>
        <v>5175.4593969353346</v>
      </c>
      <c r="E941" t="b">
        <f t="shared" si="136"/>
        <v>0</v>
      </c>
      <c r="F941" t="b">
        <f t="shared" si="137"/>
        <v>1</v>
      </c>
      <c r="G941" t="b">
        <f t="shared" si="138"/>
        <v>1</v>
      </c>
      <c r="H941" s="5">
        <f t="shared" si="139"/>
        <v>-25.565610668624924</v>
      </c>
      <c r="I941" s="1"/>
      <c r="M941" s="6"/>
    </row>
    <row r="942" spans="1:13" x14ac:dyDescent="0.2">
      <c r="A942" s="9">
        <f t="shared" si="133"/>
        <v>5.6144245120258782</v>
      </c>
      <c r="B942">
        <f t="shared" si="132"/>
        <v>-200.88232191438217</v>
      </c>
      <c r="C942">
        <f t="shared" si="134"/>
        <v>-6.2376393289834846</v>
      </c>
      <c r="D942">
        <f t="shared" si="135"/>
        <v>5096.2048301283103</v>
      </c>
      <c r="E942" t="b">
        <f t="shared" si="136"/>
        <v>0</v>
      </c>
      <c r="F942" t="b">
        <f t="shared" si="137"/>
        <v>1</v>
      </c>
      <c r="G942" t="b">
        <f t="shared" si="138"/>
        <v>1</v>
      </c>
      <c r="H942" s="5">
        <f t="shared" si="139"/>
        <v>-25.369105561714672</v>
      </c>
      <c r="I942" s="1"/>
      <c r="M942" s="6"/>
    </row>
    <row r="943" spans="1:13" x14ac:dyDescent="0.2">
      <c r="A943" s="9">
        <f t="shared" si="133"/>
        <v>5.6205604950991308</v>
      </c>
      <c r="B943">
        <f t="shared" si="132"/>
        <v>-199.31875574817948</v>
      </c>
      <c r="C943">
        <f t="shared" si="134"/>
        <v>-6.1890887063162969</v>
      </c>
      <c r="D943">
        <f t="shared" si="135"/>
        <v>5017.1810220607258</v>
      </c>
      <c r="E943" t="b">
        <f t="shared" si="136"/>
        <v>0</v>
      </c>
      <c r="F943" t="b">
        <f t="shared" si="137"/>
        <v>1</v>
      </c>
      <c r="G943" t="b">
        <f t="shared" si="138"/>
        <v>1</v>
      </c>
      <c r="H943" s="5">
        <f t="shared" si="139"/>
        <v>-25.171645303663556</v>
      </c>
      <c r="I943" s="1"/>
      <c r="M943" s="6"/>
    </row>
    <row r="944" spans="1:13" x14ac:dyDescent="0.2">
      <c r="A944" s="9">
        <f t="shared" si="133"/>
        <v>5.6266964781723834</v>
      </c>
      <c r="B944">
        <f t="shared" si="132"/>
        <v>-197.74768519690943</v>
      </c>
      <c r="C944">
        <f t="shared" si="134"/>
        <v>-6.1403050634062639</v>
      </c>
      <c r="D944">
        <f t="shared" si="135"/>
        <v>4938.3998736598378</v>
      </c>
      <c r="E944" t="b">
        <f t="shared" si="136"/>
        <v>0</v>
      </c>
      <c r="F944" t="b">
        <f t="shared" si="137"/>
        <v>1</v>
      </c>
      <c r="G944" t="b">
        <f t="shared" si="138"/>
        <v>1</v>
      </c>
      <c r="H944" s="5">
        <f t="shared" si="139"/>
        <v>-24.973237328883886</v>
      </c>
      <c r="I944" s="1"/>
      <c r="M944" s="6"/>
    </row>
    <row r="945" spans="1:13" x14ac:dyDescent="0.2">
      <c r="A945" s="9">
        <f t="shared" si="133"/>
        <v>5.632832461245636</v>
      </c>
      <c r="B945">
        <f t="shared" si="132"/>
        <v>-196.16916941164561</v>
      </c>
      <c r="C945">
        <f t="shared" si="134"/>
        <v>-6.0912902369658397</v>
      </c>
      <c r="D945">
        <f t="shared" si="135"/>
        <v>4859.8732493085381</v>
      </c>
      <c r="E945" t="b">
        <f t="shared" si="136"/>
        <v>0</v>
      </c>
      <c r="F945" t="b">
        <f t="shared" si="137"/>
        <v>1</v>
      </c>
      <c r="G945" t="b">
        <f t="shared" si="138"/>
        <v>1</v>
      </c>
      <c r="H945" s="5">
        <f t="shared" si="139"/>
        <v>-24.773889107469664</v>
      </c>
      <c r="I945" s="1"/>
      <c r="M945" s="6"/>
    </row>
    <row r="946" spans="1:13" x14ac:dyDescent="0.2">
      <c r="A946" s="9">
        <f t="shared" si="133"/>
        <v>5.6389684443188886</v>
      </c>
      <c r="B946">
        <f t="shared" si="132"/>
        <v>-194.58326782377594</v>
      </c>
      <c r="C946">
        <f t="shared" si="134"/>
        <v>-6.0420460724115808</v>
      </c>
      <c r="D946">
        <f t="shared" si="135"/>
        <v>4781.6129750585869</v>
      </c>
      <c r="E946" t="b">
        <f t="shared" si="136"/>
        <v>0</v>
      </c>
      <c r="F946" t="b">
        <f t="shared" si="137"/>
        <v>1</v>
      </c>
      <c r="G946" t="b">
        <f t="shared" si="138"/>
        <v>1</v>
      </c>
      <c r="H946" s="5">
        <f t="shared" si="139"/>
        <v>-24.573608144915358</v>
      </c>
      <c r="I946" s="1"/>
      <c r="M946" s="6"/>
    </row>
    <row r="947" spans="1:13" x14ac:dyDescent="0.2">
      <c r="A947" s="9">
        <f t="shared" si="133"/>
        <v>5.6451044273921411</v>
      </c>
      <c r="B947">
        <f t="shared" si="132"/>
        <v>-192.99004014276497</v>
      </c>
      <c r="C947">
        <f t="shared" si="134"/>
        <v>-5.9925744237946619</v>
      </c>
      <c r="D947">
        <f t="shared" si="135"/>
        <v>4703.6308368496075</v>
      </c>
      <c r="E947" t="b">
        <f t="shared" si="136"/>
        <v>0</v>
      </c>
      <c r="F947" t="b">
        <f t="shared" si="137"/>
        <v>1</v>
      </c>
      <c r="G947" t="b">
        <f t="shared" si="138"/>
        <v>1</v>
      </c>
      <c r="H947" s="5">
        <f t="shared" si="139"/>
        <v>-24.372401981833271</v>
      </c>
      <c r="I947" s="1"/>
      <c r="M947" s="6"/>
    </row>
    <row r="948" spans="1:13" x14ac:dyDescent="0.2">
      <c r="A948" s="9">
        <f t="shared" si="133"/>
        <v>5.6512404104653937</v>
      </c>
      <c r="B948">
        <f t="shared" si="132"/>
        <v>-191.38954635390598</v>
      </c>
      <c r="C948">
        <f t="shared" si="134"/>
        <v>-5.9428771537310698</v>
      </c>
      <c r="D948">
        <f t="shared" si="135"/>
        <v>4625.938578734148</v>
      </c>
      <c r="E948" t="b">
        <f t="shared" si="136"/>
        <v>0</v>
      </c>
      <c r="F948" t="b">
        <f t="shared" si="137"/>
        <v>1</v>
      </c>
      <c r="G948" t="b">
        <f t="shared" si="138"/>
        <v>1</v>
      </c>
      <c r="H948" s="5">
        <f t="shared" si="139"/>
        <v>-24.170278193669688</v>
      </c>
      <c r="I948" s="1"/>
      <c r="M948" s="6"/>
    </row>
    <row r="949" spans="1:13" x14ac:dyDescent="0.2">
      <c r="A949" s="9">
        <f t="shared" si="133"/>
        <v>5.6573763935386463</v>
      </c>
      <c r="B949">
        <f t="shared" si="132"/>
        <v>-189.78184671606249</v>
      </c>
      <c r="C949">
        <f t="shared" si="134"/>
        <v>-5.8929561333314782</v>
      </c>
      <c r="D949">
        <f t="shared" si="135"/>
        <v>4548.5479011090238</v>
      </c>
      <c r="E949" t="b">
        <f t="shared" si="136"/>
        <v>0</v>
      </c>
      <c r="F949" t="b">
        <f t="shared" si="137"/>
        <v>1</v>
      </c>
      <c r="G949" t="b">
        <f t="shared" si="138"/>
        <v>1</v>
      </c>
      <c r="H949" s="5">
        <f t="shared" si="139"/>
        <v>-23.967244390419612</v>
      </c>
      <c r="I949" s="1"/>
      <c r="M949" s="6"/>
    </row>
    <row r="950" spans="1:13" x14ac:dyDescent="0.2">
      <c r="A950" s="9">
        <f t="shared" si="133"/>
        <v>5.6635123766118989</v>
      </c>
      <c r="B950">
        <f t="shared" si="132"/>
        <v>-188.16700175939937</v>
      </c>
      <c r="C950">
        <f t="shared" si="134"/>
        <v>-5.8428132421307994</v>
      </c>
      <c r="D950">
        <f t="shared" si="135"/>
        <v>4471.4704589532539</v>
      </c>
      <c r="E950" t="b">
        <f t="shared" si="136"/>
        <v>0</v>
      </c>
      <c r="F950" t="b">
        <f t="shared" si="137"/>
        <v>1</v>
      </c>
      <c r="G950" t="b">
        <f t="shared" si="138"/>
        <v>1</v>
      </c>
      <c r="H950" s="5">
        <f t="shared" si="139"/>
        <v>-23.763308216340295</v>
      </c>
      <c r="I950" s="1"/>
      <c r="M950" s="6"/>
    </row>
    <row r="951" spans="1:13" x14ac:dyDescent="0.2">
      <c r="A951" s="9">
        <f t="shared" si="133"/>
        <v>5.6696483596851515</v>
      </c>
      <c r="B951">
        <f t="shared" si="132"/>
        <v>-186.54507228310402</v>
      </c>
      <c r="C951">
        <f t="shared" si="134"/>
        <v>-5.7924503680174197</v>
      </c>
      <c r="D951">
        <f t="shared" si="135"/>
        <v>4394.7178600728239</v>
      </c>
      <c r="E951" t="b">
        <f t="shared" si="136"/>
        <v>0</v>
      </c>
      <c r="F951" t="b">
        <f t="shared" si="137"/>
        <v>1</v>
      </c>
      <c r="G951" t="b">
        <f t="shared" si="138"/>
        <v>1</v>
      </c>
      <c r="H951" s="5">
        <f t="shared" si="139"/>
        <v>-23.558477349663381</v>
      </c>
      <c r="I951" s="1"/>
      <c r="M951" s="6"/>
    </row>
    <row r="952" spans="1:13" x14ac:dyDescent="0.2">
      <c r="A952" s="9">
        <f t="shared" si="133"/>
        <v>5.675784342758404</v>
      </c>
      <c r="B952">
        <f t="shared" si="132"/>
        <v>-184.9161193530972</v>
      </c>
      <c r="C952">
        <f t="shared" si="134"/>
        <v>-5.7418694071621177</v>
      </c>
      <c r="D952">
        <f t="shared" si="135"/>
        <v>4318.3016633525649</v>
      </c>
      <c r="E952" t="b">
        <f t="shared" si="136"/>
        <v>0</v>
      </c>
      <c r="F952" t="b">
        <f t="shared" si="137"/>
        <v>1</v>
      </c>
      <c r="G952" t="b">
        <f t="shared" si="138"/>
        <v>1</v>
      </c>
      <c r="H952" s="5">
        <f t="shared" si="139"/>
        <v>-23.352759502305858</v>
      </c>
      <c r="I952" s="1"/>
      <c r="M952" s="6"/>
    </row>
    <row r="953" spans="1:13" x14ac:dyDescent="0.2">
      <c r="A953" s="9">
        <f t="shared" si="133"/>
        <v>5.6819203258316566</v>
      </c>
      <c r="B953">
        <f t="shared" si="132"/>
        <v>-183.28020429973384</v>
      </c>
      <c r="C953">
        <f t="shared" si="134"/>
        <v>-5.6910722639466762</v>
      </c>
      <c r="D953">
        <f t="shared" si="135"/>
        <v>4242.2333770153855</v>
      </c>
      <c r="E953" t="b">
        <f t="shared" si="136"/>
        <v>0</v>
      </c>
      <c r="F953" t="b">
        <f t="shared" si="137"/>
        <v>1</v>
      </c>
      <c r="G953" t="b">
        <f t="shared" si="138"/>
        <v>1</v>
      </c>
      <c r="H953" s="5">
        <f t="shared" si="139"/>
        <v>-23.146162419579678</v>
      </c>
      <c r="I953" s="1"/>
      <c r="M953" s="6"/>
    </row>
    <row r="954" spans="1:13" x14ac:dyDescent="0.2">
      <c r="A954" s="9">
        <f t="shared" si="133"/>
        <v>5.6880563089049092</v>
      </c>
      <c r="B954">
        <f t="shared" si="132"/>
        <v>-181.6373887154941</v>
      </c>
      <c r="C954">
        <f t="shared" si="134"/>
        <v>-5.6400608508921799</v>
      </c>
      <c r="D954">
        <f t="shared" si="135"/>
        <v>4166.5244568891512</v>
      </c>
      <c r="E954" t="b">
        <f t="shared" si="136"/>
        <v>0</v>
      </c>
      <c r="F954" t="b">
        <f t="shared" si="137"/>
        <v>1</v>
      </c>
      <c r="G954" t="b">
        <f t="shared" si="138"/>
        <v>1</v>
      </c>
      <c r="H954" s="5">
        <f t="shared" si="139"/>
        <v>-22.938693879900161</v>
      </c>
      <c r="I954" s="1"/>
      <c r="M954" s="6"/>
    </row>
    <row r="955" spans="1:13" x14ac:dyDescent="0.2">
      <c r="A955" s="9">
        <f t="shared" si="133"/>
        <v>5.6941922919781618</v>
      </c>
      <c r="B955">
        <f t="shared" si="132"/>
        <v>-179.9877344526642</v>
      </c>
      <c r="C955">
        <f t="shared" si="134"/>
        <v>-5.5888370885870104</v>
      </c>
      <c r="D955">
        <f t="shared" si="135"/>
        <v>4091.1863046814369</v>
      </c>
      <c r="E955" t="b">
        <f t="shared" si="136"/>
        <v>0</v>
      </c>
      <c r="F955" t="b">
        <f t="shared" si="137"/>
        <v>1</v>
      </c>
      <c r="G955" t="b">
        <f t="shared" si="138"/>
        <v>1</v>
      </c>
      <c r="H955" s="5">
        <f t="shared" si="139"/>
        <v>-22.730361694493116</v>
      </c>
      <c r="I955" s="1"/>
      <c r="M955" s="6"/>
    </row>
    <row r="956" spans="1:13" x14ac:dyDescent="0.2">
      <c r="A956" s="9">
        <f t="shared" si="133"/>
        <v>5.7003282750514144</v>
      </c>
      <c r="B956">
        <f t="shared" si="132"/>
        <v>-178.33130362100783</v>
      </c>
      <c r="C956">
        <f t="shared" si="134"/>
        <v>-5.537402905614532</v>
      </c>
      <c r="D956">
        <f t="shared" si="135"/>
        <v>4016.2302662624475</v>
      </c>
      <c r="E956" t="b">
        <f t="shared" si="136"/>
        <v>0</v>
      </c>
      <c r="F956" t="b">
        <f t="shared" si="137"/>
        <v>1</v>
      </c>
      <c r="G956" t="b">
        <f t="shared" si="138"/>
        <v>1</v>
      </c>
      <c r="H956" s="5">
        <f t="shared" si="139"/>
        <v>-22.521173707100779</v>
      </c>
      <c r="I956" s="1"/>
      <c r="M956" s="6"/>
    </row>
    <row r="957" spans="1:13" x14ac:dyDescent="0.2">
      <c r="A957" s="9">
        <f t="shared" si="133"/>
        <v>5.706464258124667</v>
      </c>
      <c r="B957">
        <f t="shared" si="132"/>
        <v>-176.66815858542765</v>
      </c>
      <c r="C957">
        <f t="shared" si="134"/>
        <v>-5.4857602384804869</v>
      </c>
      <c r="D957">
        <f t="shared" si="135"/>
        <v>3941.6676299563292</v>
      </c>
      <c r="E957" t="b">
        <f t="shared" si="136"/>
        <v>0</v>
      </c>
      <c r="F957" t="b">
        <f t="shared" si="137"/>
        <v>1</v>
      </c>
      <c r="G957" t="b">
        <f t="shared" si="138"/>
        <v>1</v>
      </c>
      <c r="H957" s="5">
        <f t="shared" si="139"/>
        <v>-22.311137793686466</v>
      </c>
      <c r="I957" s="1"/>
      <c r="M957" s="6"/>
    </row>
    <row r="958" spans="1:13" x14ac:dyDescent="0.2">
      <c r="A958" s="9">
        <f t="shared" si="133"/>
        <v>5.7126002411979195</v>
      </c>
      <c r="B958">
        <f t="shared" si="132"/>
        <v>-174.99836196361724</v>
      </c>
      <c r="C958">
        <f t="shared" si="134"/>
        <v>-5.4339110315400792</v>
      </c>
      <c r="D958">
        <f t="shared" si="135"/>
        <v>3867.509624841161</v>
      </c>
      <c r="E958" t="b">
        <f t="shared" si="136"/>
        <v>0</v>
      </c>
      <c r="F958" t="b">
        <f t="shared" si="137"/>
        <v>1</v>
      </c>
      <c r="G958" t="b">
        <f t="shared" si="138"/>
        <v>1</v>
      </c>
      <c r="H958" s="5">
        <f t="shared" si="139"/>
        <v>-22.100261862138055</v>
      </c>
      <c r="I958" s="1"/>
      <c r="M958" s="6"/>
    </row>
    <row r="959" spans="1:13" x14ac:dyDescent="0.2">
      <c r="A959" s="9">
        <f t="shared" si="133"/>
        <v>5.7187362242711721</v>
      </c>
      <c r="B959">
        <f t="shared" si="132"/>
        <v>-173.32197662370351</v>
      </c>
      <c r="C959">
        <f t="shared" si="134"/>
        <v>-5.3818572369247724</v>
      </c>
      <c r="D959">
        <f t="shared" si="135"/>
        <v>3793.7674190578632</v>
      </c>
      <c r="E959" t="b">
        <f t="shared" si="136"/>
        <v>0</v>
      </c>
      <c r="F959" t="b">
        <f t="shared" si="137"/>
        <v>1</v>
      </c>
      <c r="G959" t="b">
        <f t="shared" si="138"/>
        <v>1</v>
      </c>
      <c r="H959" s="5">
        <f t="shared" si="139"/>
        <v>-21.888553851970251</v>
      </c>
      <c r="I959" s="1"/>
      <c r="M959" s="6"/>
    </row>
    <row r="960" spans="1:13" x14ac:dyDescent="0.2">
      <c r="A960" s="9">
        <f t="shared" si="133"/>
        <v>5.7248722073444247</v>
      </c>
      <c r="B960">
        <f t="shared" si="132"/>
        <v>-171.63906568187971</v>
      </c>
      <c r="C960">
        <f t="shared" si="134"/>
        <v>-5.3296008144687885</v>
      </c>
      <c r="D960">
        <f t="shared" si="135"/>
        <v>3720.4521181282803</v>
      </c>
      <c r="E960" t="b">
        <f t="shared" si="136"/>
        <v>0</v>
      </c>
      <c r="F960" t="b">
        <f t="shared" si="137"/>
        <v>1</v>
      </c>
      <c r="G960" t="b">
        <f t="shared" si="138"/>
        <v>1</v>
      </c>
      <c r="H960" s="5">
        <f t="shared" si="139"/>
        <v>-21.676021734025646</v>
      </c>
      <c r="I960" s="1"/>
      <c r="M960" s="6"/>
    </row>
    <row r="961" spans="1:13" x14ac:dyDescent="0.2">
      <c r="A961" s="9">
        <f t="shared" si="133"/>
        <v>5.7310081904176773</v>
      </c>
      <c r="B961">
        <f t="shared" si="132"/>
        <v>-169.94969250002913</v>
      </c>
      <c r="C961">
        <f t="shared" si="134"/>
        <v>-5.2771437316353262</v>
      </c>
      <c r="D961">
        <f t="shared" si="135"/>
        <v>3647.5747632827038</v>
      </c>
      <c r="E961" t="b">
        <f t="shared" si="136"/>
        <v>0</v>
      </c>
      <c r="F961" t="b">
        <f t="shared" si="137"/>
        <v>1</v>
      </c>
      <c r="G961" t="b">
        <f t="shared" si="138"/>
        <v>1</v>
      </c>
      <c r="H961" s="5">
        <f t="shared" si="139"/>
        <v>-21.462673510174657</v>
      </c>
      <c r="I961" s="1"/>
      <c r="M961" s="6"/>
    </row>
    <row r="962" spans="1:13" x14ac:dyDescent="0.2">
      <c r="A962" s="9">
        <f t="shared" si="133"/>
        <v>5.7371441734909299</v>
      </c>
      <c r="B962">
        <f t="shared" si="132"/>
        <v>-168.2539206833396</v>
      </c>
      <c r="C962">
        <f t="shared" si="134"/>
        <v>-5.2244879634424795</v>
      </c>
      <c r="D962">
        <f t="shared" si="135"/>
        <v>3575.1463297970681</v>
      </c>
      <c r="E962" t="b">
        <f t="shared" si="136"/>
        <v>0</v>
      </c>
      <c r="F962" t="b">
        <f t="shared" si="137"/>
        <v>1</v>
      </c>
      <c r="G962" t="b">
        <f t="shared" si="138"/>
        <v>1</v>
      </c>
      <c r="H962" s="5">
        <f t="shared" si="139"/>
        <v>-21.248517213014203</v>
      </c>
      <c r="I962" s="1"/>
      <c r="M962" s="6"/>
    </row>
    <row r="963" spans="1:13" x14ac:dyDescent="0.2">
      <c r="A963" s="9">
        <f t="shared" si="133"/>
        <v>5.7432801565641824</v>
      </c>
      <c r="B963">
        <f t="shared" si="132"/>
        <v>-166.55181407790849</v>
      </c>
      <c r="C963">
        <f t="shared" si="134"/>
        <v>-5.1716354923888801</v>
      </c>
      <c r="D963">
        <f t="shared" si="135"/>
        <v>3503.1777253400796</v>
      </c>
      <c r="E963" t="b">
        <f t="shared" si="136"/>
        <v>0</v>
      </c>
      <c r="F963" t="b">
        <f t="shared" si="137"/>
        <v>1</v>
      </c>
      <c r="G963" t="b">
        <f t="shared" si="138"/>
        <v>1</v>
      </c>
      <c r="H963" s="5">
        <f t="shared" si="139"/>
        <v>-21.03356090556532</v>
      </c>
      <c r="I963" s="1"/>
      <c r="M963" s="6"/>
    </row>
    <row r="964" spans="1:13" x14ac:dyDescent="0.2">
      <c r="A964" s="9">
        <f t="shared" si="133"/>
        <v>5.749416139637435</v>
      </c>
      <c r="B964">
        <f t="shared" si="132"/>
        <v>-164.84343676833907</v>
      </c>
      <c r="C964">
        <f t="shared" si="134"/>
        <v>-5.1185883083790555</v>
      </c>
      <c r="D964">
        <f t="shared" si="135"/>
        <v>3431.6797883305317</v>
      </c>
      <c r="E964" t="b">
        <f t="shared" si="136"/>
        <v>0</v>
      </c>
      <c r="F964" t="b">
        <f t="shared" si="137"/>
        <v>1</v>
      </c>
      <c r="G964" t="b">
        <f t="shared" si="138"/>
        <v>1</v>
      </c>
      <c r="H964" s="5">
        <f t="shared" si="139"/>
        <v>-20.817812680969553</v>
      </c>
      <c r="I964" s="1"/>
      <c r="M964" s="6"/>
    </row>
    <row r="965" spans="1:13" x14ac:dyDescent="0.2">
      <c r="A965" s="9">
        <f t="shared" si="133"/>
        <v>5.7555521227106876</v>
      </c>
      <c r="B965">
        <f t="shared" si="132"/>
        <v>-163.12885307532781</v>
      </c>
      <c r="C965">
        <f t="shared" si="134"/>
        <v>-5.0653484086485099</v>
      </c>
      <c r="D965">
        <f t="shared" si="135"/>
        <v>3360.6632863050486</v>
      </c>
      <c r="E965" t="b">
        <f t="shared" si="136"/>
        <v>0</v>
      </c>
      <c r="F965" t="b">
        <f t="shared" si="137"/>
        <v>1</v>
      </c>
      <c r="G965" t="b">
        <f t="shared" si="138"/>
        <v>1</v>
      </c>
      <c r="H965" s="5">
        <f t="shared" si="139"/>
        <v>-20.601280662184262</v>
      </c>
      <c r="I965" s="1"/>
      <c r="M965" s="6"/>
    </row>
    <row r="966" spans="1:13" x14ac:dyDescent="0.2">
      <c r="A966" s="9">
        <f t="shared" si="133"/>
        <v>5.7616881057839402</v>
      </c>
      <c r="B966">
        <f t="shared" si="132"/>
        <v>-161.40812755324239</v>
      </c>
      <c r="C966">
        <f t="shared" si="134"/>
        <v>-5.0119177976885254</v>
      </c>
      <c r="D966">
        <f t="shared" si="135"/>
        <v>3290.1389142964977</v>
      </c>
      <c r="E966" t="b">
        <f t="shared" si="136"/>
        <v>0</v>
      </c>
      <c r="F966" t="b">
        <f t="shared" si="137"/>
        <v>1</v>
      </c>
      <c r="G966" t="b">
        <f t="shared" si="138"/>
        <v>1</v>
      </c>
      <c r="H966" s="5">
        <f t="shared" si="139"/>
        <v>-20.383973001676797</v>
      </c>
      <c r="I966" s="1"/>
      <c r="M966" s="6"/>
    </row>
    <row r="967" spans="1:13" x14ac:dyDescent="0.2">
      <c r="A967" s="9">
        <f t="shared" si="133"/>
        <v>5.7678240888571928</v>
      </c>
      <c r="B967">
        <f t="shared" si="132"/>
        <v>-159.68132498769154</v>
      </c>
      <c r="C967">
        <f t="shared" si="134"/>
        <v>-4.9582984871706977</v>
      </c>
      <c r="D967">
        <f t="shared" si="135"/>
        <v>3220.117293223333</v>
      </c>
      <c r="E967" t="b">
        <f t="shared" si="136"/>
        <v>0</v>
      </c>
      <c r="F967" t="b">
        <f t="shared" si="137"/>
        <v>1</v>
      </c>
      <c r="G967" t="b">
        <f t="shared" si="138"/>
        <v>1</v>
      </c>
      <c r="H967" s="5">
        <f t="shared" si="139"/>
        <v>-20.165897881117559</v>
      </c>
      <c r="I967" s="1"/>
      <c r="M967" s="6"/>
    </row>
    <row r="968" spans="1:13" x14ac:dyDescent="0.2">
      <c r="A968" s="9">
        <f t="shared" si="133"/>
        <v>5.7739600719304454</v>
      </c>
      <c r="B968">
        <f t="shared" si="132"/>
        <v>-157.94851039308563</v>
      </c>
      <c r="C968">
        <f t="shared" si="134"/>
        <v>-4.9044924958711889</v>
      </c>
      <c r="D968">
        <f t="shared" si="135"/>
        <v>3150.6089682900833</v>
      </c>
      <c r="E968" t="b">
        <f t="shared" si="136"/>
        <v>0</v>
      </c>
      <c r="F968" t="b">
        <f t="shared" si="137"/>
        <v>1</v>
      </c>
      <c r="G968" t="b">
        <f t="shared" si="138"/>
        <v>1</v>
      </c>
      <c r="H968" s="5">
        <f t="shared" si="139"/>
        <v>-19.947063511071928</v>
      </c>
      <c r="I968" s="1"/>
      <c r="M968" s="6"/>
    </row>
    <row r="969" spans="1:13" x14ac:dyDescent="0.2">
      <c r="A969" s="9">
        <f t="shared" si="133"/>
        <v>5.7800960550036979</v>
      </c>
      <c r="B969">
        <f t="shared" si="132"/>
        <v>-156.209749010189</v>
      </c>
      <c r="C969">
        <f t="shared" si="134"/>
        <v>-4.8505018495947274</v>
      </c>
      <c r="D969">
        <f t="shared" si="135"/>
        <v>3081.6244073992616</v>
      </c>
      <c r="E969" t="b">
        <f t="shared" si="136"/>
        <v>0</v>
      </c>
      <c r="F969" t="b">
        <f t="shared" si="137"/>
        <v>1</v>
      </c>
      <c r="G969" t="b">
        <f t="shared" si="138"/>
        <v>1</v>
      </c>
      <c r="H969" s="5">
        <f t="shared" si="139"/>
        <v>-19.727478130691178</v>
      </c>
      <c r="I969" s="1"/>
      <c r="M969" s="6"/>
    </row>
    <row r="970" spans="1:13" x14ac:dyDescent="0.2">
      <c r="A970" s="9">
        <f t="shared" si="133"/>
        <v>5.7862320380769505</v>
      </c>
      <c r="B970">
        <f t="shared" si="132"/>
        <v>-154.46510630366359</v>
      </c>
      <c r="C970">
        <f t="shared" si="134"/>
        <v>-4.7963285810983312</v>
      </c>
      <c r="D970">
        <f t="shared" si="135"/>
        <v>3013.1739995748999</v>
      </c>
      <c r="E970" t="b">
        <f t="shared" si="136"/>
        <v>0</v>
      </c>
      <c r="F970" t="b">
        <f t="shared" si="137"/>
        <v>1</v>
      </c>
      <c r="G970" t="b">
        <f t="shared" si="138"/>
        <v>1</v>
      </c>
      <c r="H970" s="5">
        <f t="shared" si="139"/>
        <v>-19.507150007402245</v>
      </c>
      <c r="I970" s="1"/>
      <c r="M970" s="6"/>
    </row>
    <row r="971" spans="1:13" x14ac:dyDescent="0.2">
      <c r="A971" s="9">
        <f t="shared" si="133"/>
        <v>5.7923680211502031</v>
      </c>
      <c r="B971">
        <f t="shared" si="132"/>
        <v>-152.71464795960412</v>
      </c>
      <c r="C971">
        <f t="shared" si="134"/>
        <v>-4.7419747300147792</v>
      </c>
      <c r="D971">
        <f t="shared" si="135"/>
        <v>2945.2680533979724</v>
      </c>
      <c r="E971" t="b">
        <f t="shared" si="136"/>
        <v>0</v>
      </c>
      <c r="F971" t="b">
        <f t="shared" si="137"/>
        <v>1</v>
      </c>
      <c r="G971" t="b">
        <f t="shared" si="138"/>
        <v>1</v>
      </c>
      <c r="H971" s="5">
        <f t="shared" si="139"/>
        <v>-19.286087436596461</v>
      </c>
      <c r="I971" s="1"/>
      <c r="M971" s="6"/>
    </row>
    <row r="972" spans="1:13" x14ac:dyDescent="0.2">
      <c r="A972" s="9">
        <f t="shared" si="133"/>
        <v>5.7985040042234557</v>
      </c>
      <c r="B972">
        <f t="shared" si="132"/>
        <v>-150.95843988306504</v>
      </c>
      <c r="C972">
        <f t="shared" si="134"/>
        <v>-4.6874423427758094</v>
      </c>
      <c r="D972">
        <f t="shared" si="135"/>
        <v>2877.916795453928</v>
      </c>
      <c r="E972" t="b">
        <f t="shared" si="136"/>
        <v>0</v>
      </c>
      <c r="F972" t="b">
        <f t="shared" si="137"/>
        <v>1</v>
      </c>
      <c r="G972" t="b">
        <f t="shared" si="138"/>
        <v>1</v>
      </c>
      <c r="H972" s="5">
        <f t="shared" si="139"/>
        <v>-19.06429874131722</v>
      </c>
      <c r="I972" s="1"/>
      <c r="M972" s="6"/>
    </row>
    <row r="973" spans="1:13" x14ac:dyDescent="0.2">
      <c r="A973" s="9">
        <f t="shared" si="133"/>
        <v>5.8046399872967083</v>
      </c>
      <c r="B973">
        <f t="shared" si="132"/>
        <v>-149.19654819557931</v>
      </c>
      <c r="C973">
        <f t="shared" si="134"/>
        <v>-4.6327334725350804</v>
      </c>
      <c r="D973">
        <f t="shared" si="135"/>
        <v>2811.1303687925802</v>
      </c>
      <c r="E973" t="b">
        <f t="shared" si="136"/>
        <v>0</v>
      </c>
      <c r="F973" t="b">
        <f t="shared" si="137"/>
        <v>1</v>
      </c>
      <c r="G973" t="b">
        <f t="shared" si="138"/>
        <v>1</v>
      </c>
      <c r="H973" s="5">
        <f t="shared" si="139"/>
        <v>-18.841792271946638</v>
      </c>
      <c r="I973" s="1"/>
      <c r="M973" s="6"/>
    </row>
    <row r="974" spans="1:13" x14ac:dyDescent="0.2">
      <c r="A974" s="9">
        <f t="shared" si="133"/>
        <v>5.8107759703699609</v>
      </c>
      <c r="B974">
        <f t="shared" si="132"/>
        <v>-147.42903923266871</v>
      </c>
      <c r="C974">
        <f t="shared" si="134"/>
        <v>-4.5778501790908672</v>
      </c>
      <c r="D974">
        <f t="shared" si="135"/>
        <v>2744.9188314005664</v>
      </c>
      <c r="E974" t="b">
        <f t="shared" si="136"/>
        <v>0</v>
      </c>
      <c r="F974" t="b">
        <f t="shared" si="137"/>
        <v>1</v>
      </c>
      <c r="G974" t="b">
        <f t="shared" si="138"/>
        <v>1</v>
      </c>
      <c r="H974" s="5">
        <f t="shared" si="139"/>
        <v>-18.618576405891151</v>
      </c>
      <c r="I974" s="1"/>
      <c r="M974" s="6"/>
    </row>
    <row r="975" spans="1:13" x14ac:dyDescent="0.2">
      <c r="A975" s="9">
        <f t="shared" si="133"/>
        <v>5.8169119534432134</v>
      </c>
      <c r="B975">
        <f t="shared" si="132"/>
        <v>-145.65597954134645</v>
      </c>
      <c r="C975">
        <f t="shared" si="134"/>
        <v>-4.5227945288085056</v>
      </c>
      <c r="D975">
        <f t="shared" si="135"/>
        <v>2020.5200873287781</v>
      </c>
      <c r="E975" t="b">
        <f t="shared" si="136"/>
        <v>0</v>
      </c>
      <c r="F975" t="b">
        <f t="shared" si="137"/>
        <v>0</v>
      </c>
      <c r="G975" t="b">
        <f t="shared" si="138"/>
        <v>0</v>
      </c>
      <c r="H975" s="5">
        <f t="shared" si="139"/>
        <v>-13.871865018457589</v>
      </c>
      <c r="I975" s="1"/>
      <c r="M975" s="6"/>
    </row>
    <row r="976" spans="1:13" x14ac:dyDescent="0.2">
      <c r="A976" s="9">
        <f t="shared" si="133"/>
        <v>5.823047936516466</v>
      </c>
      <c r="B976">
        <f t="shared" si="132"/>
        <v>-143.87743587761153</v>
      </c>
      <c r="C976">
        <f t="shared" si="134"/>
        <v>-4.4675685945425938</v>
      </c>
      <c r="D976">
        <f t="shared" si="135"/>
        <v>1971.477907989766</v>
      </c>
      <c r="E976" t="b">
        <f t="shared" si="136"/>
        <v>0</v>
      </c>
      <c r="F976" t="b">
        <f t="shared" si="137"/>
        <v>0</v>
      </c>
      <c r="G976" t="b">
        <f t="shared" si="138"/>
        <v>0</v>
      </c>
      <c r="H976" s="5">
        <f t="shared" si="139"/>
        <v>-13.702481532036696</v>
      </c>
      <c r="I976" s="1"/>
      <c r="M976" s="6"/>
    </row>
    <row r="977" spans="1:13" x14ac:dyDescent="0.2">
      <c r="A977" s="9">
        <f t="shared" si="133"/>
        <v>5.8291839195897186</v>
      </c>
      <c r="B977">
        <f t="shared" si="132"/>
        <v>-142.09347520393558</v>
      </c>
      <c r="C977">
        <f t="shared" si="134"/>
        <v>-4.412174455558957</v>
      </c>
      <c r="D977">
        <f t="shared" si="135"/>
        <v>1922.8916254451315</v>
      </c>
      <c r="E977" t="b">
        <f t="shared" si="136"/>
        <v>0</v>
      </c>
      <c r="F977" t="b">
        <f t="shared" si="137"/>
        <v>0</v>
      </c>
      <c r="G977" t="b">
        <f t="shared" si="138"/>
        <v>0</v>
      </c>
      <c r="H977" s="5">
        <f t="shared" si="139"/>
        <v>-13.532582144854691</v>
      </c>
      <c r="I977" s="1"/>
      <c r="M977" s="6"/>
    </row>
    <row r="978" spans="1:13" x14ac:dyDescent="0.2">
      <c r="A978" s="9">
        <f t="shared" si="133"/>
        <v>5.8353199026629712</v>
      </c>
      <c r="B978">
        <f t="shared" si="132"/>
        <v>-140.30416468674144</v>
      </c>
      <c r="C978">
        <f t="shared" si="134"/>
        <v>-4.3566141974563513</v>
      </c>
      <c r="D978">
        <f t="shared" si="135"/>
        <v>1874.7685567532187</v>
      </c>
      <c r="E978" t="b">
        <f t="shared" si="136"/>
        <v>0</v>
      </c>
      <c r="F978" t="b">
        <f t="shared" si="137"/>
        <v>0</v>
      </c>
      <c r="G978" t="b">
        <f t="shared" si="138"/>
        <v>0</v>
      </c>
      <c r="H978" s="5">
        <f t="shared" si="139"/>
        <v>-13.362173253652404</v>
      </c>
      <c r="I978" s="1"/>
      <c r="M978" s="6"/>
    </row>
    <row r="979" spans="1:13" x14ac:dyDescent="0.2">
      <c r="A979" s="9">
        <f t="shared" si="133"/>
        <v>5.8414558857362238</v>
      </c>
      <c r="B979">
        <f t="shared" si="132"/>
        <v>-138.50957169387459</v>
      </c>
      <c r="C979">
        <f t="shared" si="134"/>
        <v>-4.300889912087948</v>
      </c>
      <c r="D979">
        <f t="shared" si="135"/>
        <v>1827.1159492127103</v>
      </c>
      <c r="E979" t="b">
        <f t="shared" si="136"/>
        <v>0</v>
      </c>
      <c r="F979" t="b">
        <f t="shared" si="137"/>
        <v>0</v>
      </c>
      <c r="G979" t="b">
        <f t="shared" si="138"/>
        <v>0</v>
      </c>
      <c r="H979" s="5">
        <f t="shared" si="139"/>
        <v>-13.191261274353591</v>
      </c>
      <c r="I979" s="1"/>
      <c r="M979" s="6"/>
    </row>
    <row r="980" spans="1:13" x14ac:dyDescent="0.2">
      <c r="A980" s="9">
        <f t="shared" si="133"/>
        <v>5.8475918688094763</v>
      </c>
      <c r="B980">
        <f t="shared" si="132"/>
        <v>-136.7097637920665</v>
      </c>
      <c r="C980">
        <f t="shared" si="134"/>
        <v>-4.2450036974825718</v>
      </c>
      <c r="D980">
        <f t="shared" si="135"/>
        <v>1779.9409792711831</v>
      </c>
      <c r="E980" t="b">
        <f t="shared" si="136"/>
        <v>0</v>
      </c>
      <c r="F980" t="b">
        <f t="shared" si="137"/>
        <v>0</v>
      </c>
      <c r="G980" t="b">
        <f t="shared" si="138"/>
        <v>0</v>
      </c>
      <c r="H980" s="5">
        <f t="shared" si="139"/>
        <v>-13.01985264182335</v>
      </c>
      <c r="I980" s="1"/>
      <c r="M980" s="6"/>
    </row>
    <row r="981" spans="1:13" x14ac:dyDescent="0.2">
      <c r="A981" s="9">
        <f t="shared" si="133"/>
        <v>5.8537278518827289</v>
      </c>
      <c r="B981">
        <f t="shared" si="132"/>
        <v>-134.90480874439092</v>
      </c>
      <c r="C981">
        <f t="shared" si="134"/>
        <v>-4.1889576577657115</v>
      </c>
      <c r="D981">
        <f t="shared" si="135"/>
        <v>1733.2507514443448</v>
      </c>
      <c r="E981" t="b">
        <f t="shared" si="136"/>
        <v>0</v>
      </c>
      <c r="F981" t="b">
        <f t="shared" si="137"/>
        <v>0</v>
      </c>
      <c r="G981" t="b">
        <f t="shared" si="138"/>
        <v>0</v>
      </c>
      <c r="H981" s="5">
        <f t="shared" si="139"/>
        <v>-12.847953809625857</v>
      </c>
      <c r="I981" s="1"/>
      <c r="M981" s="6"/>
    </row>
    <row r="982" spans="1:13" x14ac:dyDescent="0.2">
      <c r="A982" s="9">
        <f t="shared" si="133"/>
        <v>5.8598638349559815</v>
      </c>
      <c r="B982">
        <f t="shared" si="132"/>
        <v>-133.09477450771249</v>
      </c>
      <c r="C982">
        <f t="shared" si="134"/>
        <v>-4.1327539030802996</v>
      </c>
      <c r="D982">
        <f t="shared" si="135"/>
        <v>1687.0522972460981</v>
      </c>
      <c r="E982" t="b">
        <f t="shared" si="136"/>
        <v>0</v>
      </c>
      <c r="F982" t="b">
        <f t="shared" si="137"/>
        <v>0</v>
      </c>
      <c r="G982" t="b">
        <f t="shared" si="138"/>
        <v>0</v>
      </c>
      <c r="H982" s="5">
        <f t="shared" si="139"/>
        <v>-12.675571249781395</v>
      </c>
      <c r="I982" s="1"/>
      <c r="M982" s="6"/>
    </row>
    <row r="983" spans="1:13" x14ac:dyDescent="0.2">
      <c r="A983" s="9">
        <f t="shared" si="133"/>
        <v>5.8659998180292341</v>
      </c>
      <c r="B983">
        <f t="shared" si="132"/>
        <v>-131.27972923012823</v>
      </c>
      <c r="C983">
        <f t="shared" si="134"/>
        <v>-4.0763945495072624</v>
      </c>
      <c r="D983">
        <f t="shared" si="135"/>
        <v>1641.3525741295998</v>
      </c>
      <c r="E983" t="b">
        <f t="shared" si="136"/>
        <v>0</v>
      </c>
      <c r="F983" t="b">
        <f t="shared" si="137"/>
        <v>0</v>
      </c>
      <c r="G983" t="b">
        <f t="shared" si="138"/>
        <v>0</v>
      </c>
      <c r="H983" s="5">
        <f t="shared" si="139"/>
        <v>-12.502711452522673</v>
      </c>
      <c r="I983" s="1"/>
      <c r="M983" s="6"/>
    </row>
    <row r="984" spans="1:13" x14ac:dyDescent="0.2">
      <c r="A984" s="9">
        <f t="shared" si="133"/>
        <v>5.8721358011024867</v>
      </c>
      <c r="B984">
        <f t="shared" si="132"/>
        <v>-129.45974124840163</v>
      </c>
      <c r="C984">
        <f t="shared" si="134"/>
        <v>-4.019881718985852</v>
      </c>
      <c r="D984">
        <f t="shared" si="135"/>
        <v>1596.1584644394716</v>
      </c>
      <c r="E984" t="b">
        <f t="shared" si="136"/>
        <v>0</v>
      </c>
      <c r="F984" t="b">
        <f t="shared" si="137"/>
        <v>0</v>
      </c>
      <c r="G984" t="b">
        <f t="shared" si="138"/>
        <v>0</v>
      </c>
      <c r="H984" s="5">
        <f t="shared" si="139"/>
        <v>-12.329380926050465</v>
      </c>
      <c r="I984" s="1"/>
      <c r="M984" s="6"/>
    </row>
    <row r="985" spans="1:13" x14ac:dyDescent="0.2">
      <c r="A985" s="9">
        <f t="shared" si="133"/>
        <v>5.8782717841757393</v>
      </c>
      <c r="B985">
        <f t="shared" si="132"/>
        <v>-127.63487908538988</v>
      </c>
      <c r="C985">
        <f t="shared" si="134"/>
        <v>-3.9632175392337503</v>
      </c>
      <c r="D985">
        <f t="shared" si="135"/>
        <v>1551.4767743753287</v>
      </c>
      <c r="E985" t="b">
        <f t="shared" si="136"/>
        <v>0</v>
      </c>
      <c r="F985" t="b">
        <f t="shared" si="137"/>
        <v>0</v>
      </c>
      <c r="G985" t="b">
        <f t="shared" si="138"/>
        <v>0</v>
      </c>
      <c r="H985" s="5">
        <f t="shared" si="139"/>
        <v>-12.15558619628859</v>
      </c>
      <c r="I985" s="1"/>
      <c r="M985" s="6"/>
    </row>
    <row r="986" spans="1:13" x14ac:dyDescent="0.2">
      <c r="A986" s="9">
        <f t="shared" si="133"/>
        <v>5.8844077672489918</v>
      </c>
      <c r="B986">
        <f t="shared" si="132"/>
        <v>-125.80521144746393</v>
      </c>
      <c r="C986">
        <f t="shared" si="134"/>
        <v>-3.9064041436669688</v>
      </c>
      <c r="D986">
        <f t="shared" si="135"/>
        <v>1507.314232966766</v>
      </c>
      <c r="E986" t="b">
        <f t="shared" si="136"/>
        <v>0</v>
      </c>
      <c r="F986" t="b">
        <f t="shared" si="137"/>
        <v>0</v>
      </c>
      <c r="G986" t="b">
        <f t="shared" si="138"/>
        <v>0</v>
      </c>
      <c r="H986" s="5">
        <f t="shared" si="139"/>
        <v>-11.981333806638194</v>
      </c>
      <c r="I986" s="1"/>
      <c r="M986" s="6"/>
    </row>
    <row r="987" spans="1:13" x14ac:dyDescent="0.2">
      <c r="A987" s="9">
        <f t="shared" si="133"/>
        <v>5.8905437503222444</v>
      </c>
      <c r="B987">
        <f t="shared" ref="B987:B1050" si="140">$B$10*SIN(A987)</f>
        <v>-123.97080722192162</v>
      </c>
      <c r="C987">
        <f t="shared" si="134"/>
        <v>-3.8494436713195168</v>
      </c>
      <c r="D987">
        <f t="shared" si="135"/>
        <v>1463.6774910599736</v>
      </c>
      <c r="E987" t="b">
        <f t="shared" si="136"/>
        <v>0</v>
      </c>
      <c r="F987" t="b">
        <f t="shared" si="137"/>
        <v>0</v>
      </c>
      <c r="G987" t="b">
        <f t="shared" si="138"/>
        <v>0</v>
      </c>
      <c r="H987" s="5">
        <f t="shared" si="139"/>
        <v>-11.806630317731392</v>
      </c>
      <c r="I987" s="1"/>
      <c r="M987" s="6"/>
    </row>
    <row r="988" spans="1:13" x14ac:dyDescent="0.2">
      <c r="A988" s="9">
        <f t="shared" ref="A988:A1051" si="141">+A987+$B$25</f>
        <v>5.896679733395497</v>
      </c>
      <c r="B988">
        <f t="shared" si="140"/>
        <v>-122.13173547439418</v>
      </c>
      <c r="C988">
        <f t="shared" ref="C988:C1051" si="142">1.414*(SIN(A988)*$B$9/$B$8)</f>
        <v>-3.7923382667628687</v>
      </c>
      <c r="D988">
        <f t="shared" ref="D988:D1051" si="143">B988*H988</f>
        <v>1420.5731203161249</v>
      </c>
      <c r="E988" t="b">
        <f t="shared" ref="E988:E1051" si="144">AND((A988&gt;$A$17),A988&lt;($B$17))</f>
        <v>0</v>
      </c>
      <c r="F988" t="b">
        <f t="shared" ref="F988:F1051" si="145">AND((A988&gt;($A$17+3.1416)),A988&lt;($B$17+3.1416))</f>
        <v>0</v>
      </c>
      <c r="G988" t="b">
        <f t="shared" ref="G988:G1051" si="146">OR(E988=TRUE,F988=TRUE)</f>
        <v>0</v>
      </c>
      <c r="H988" s="5">
        <f t="shared" ref="H988:H1051" si="147">IF(+G988=TRUE,C988,0)+(SIN(A988)*1.4142*$B$9/$B$7)</f>
        <v>-11.631482307184266</v>
      </c>
      <c r="I988" s="1"/>
      <c r="M988" s="6"/>
    </row>
    <row r="989" spans="1:13" x14ac:dyDescent="0.2">
      <c r="A989" s="9">
        <f t="shared" si="141"/>
        <v>5.9028157164687496</v>
      </c>
      <c r="B989">
        <f t="shared" si="140"/>
        <v>-120.28806544624582</v>
      </c>
      <c r="C989">
        <f t="shared" si="142"/>
        <v>-3.7350900800252238</v>
      </c>
      <c r="D989">
        <f t="shared" si="143"/>
        <v>1378.0076122216888</v>
      </c>
      <c r="E989" t="b">
        <f t="shared" si="144"/>
        <v>0</v>
      </c>
      <c r="F989" t="b">
        <f t="shared" si="145"/>
        <v>0</v>
      </c>
      <c r="G989" t="b">
        <f t="shared" si="146"/>
        <v>0</v>
      </c>
      <c r="H989" s="5">
        <f t="shared" si="147"/>
        <v>-11.455896369349219</v>
      </c>
      <c r="I989" s="1"/>
      <c r="M989" s="6"/>
    </row>
    <row r="990" spans="1:13" x14ac:dyDescent="0.2">
      <c r="A990" s="9">
        <f t="shared" si="141"/>
        <v>5.9089516995420022</v>
      </c>
      <c r="B990">
        <f t="shared" si="140"/>
        <v>-118.4398665519668</v>
      </c>
      <c r="C990">
        <f t="shared" si="142"/>
        <v>-3.6777012665105522</v>
      </c>
      <c r="D990">
        <f t="shared" si="143"/>
        <v>1335.987377110815</v>
      </c>
      <c r="E990" t="b">
        <f t="shared" si="144"/>
        <v>0</v>
      </c>
      <c r="F990" t="b">
        <f t="shared" si="145"/>
        <v>0</v>
      </c>
      <c r="G990" t="b">
        <f t="shared" si="146"/>
        <v>0</v>
      </c>
      <c r="H990" s="5">
        <f t="shared" si="147"/>
        <v>-11.279879115066681</v>
      </c>
      <c r="I990" s="1"/>
      <c r="M990" s="6"/>
    </row>
    <row r="991" spans="1:13" x14ac:dyDescent="0.2">
      <c r="A991" s="9">
        <f t="shared" si="141"/>
        <v>5.9150876826152547</v>
      </c>
      <c r="B991">
        <f t="shared" si="140"/>
        <v>-116.58720837655993</v>
      </c>
      <c r="C991">
        <f t="shared" si="142"/>
        <v>-3.6201739869174485</v>
      </c>
      <c r="D991">
        <f t="shared" si="143"/>
        <v>1294.5187431999448</v>
      </c>
      <c r="E991" t="b">
        <f t="shared" si="144"/>
        <v>0</v>
      </c>
      <c r="F991" t="b">
        <f t="shared" si="145"/>
        <v>0</v>
      </c>
      <c r="G991" t="b">
        <f t="shared" si="146"/>
        <v>0</v>
      </c>
      <c r="H991" s="5">
        <f t="shared" si="147"/>
        <v>-11.103437171416227</v>
      </c>
      <c r="I991" s="1"/>
      <c r="M991" s="6"/>
    </row>
    <row r="992" spans="1:13" x14ac:dyDescent="0.2">
      <c r="A992" s="9">
        <f t="shared" si="141"/>
        <v>5.9212236656885073</v>
      </c>
      <c r="B992">
        <f t="shared" si="140"/>
        <v>-114.73016067292076</v>
      </c>
      <c r="C992">
        <f t="shared" si="142"/>
        <v>-3.5625104071577756</v>
      </c>
      <c r="D992">
        <f t="shared" si="143"/>
        <v>1253.607955634785</v>
      </c>
      <c r="E992" t="b">
        <f t="shared" si="144"/>
        <v>0</v>
      </c>
      <c r="F992" t="b">
        <f t="shared" si="145"/>
        <v>0</v>
      </c>
      <c r="G992" t="b">
        <f t="shared" si="146"/>
        <v>0</v>
      </c>
      <c r="H992" s="5">
        <f t="shared" si="147"/>
        <v>-10.926577181467056</v>
      </c>
      <c r="I992" s="1"/>
      <c r="M992" s="6"/>
    </row>
    <row r="993" spans="1:13" x14ac:dyDescent="0.2">
      <c r="A993" s="9">
        <f t="shared" si="141"/>
        <v>5.9273596487617599</v>
      </c>
      <c r="B993">
        <f t="shared" si="140"/>
        <v>-112.86879335921131</v>
      </c>
      <c r="C993">
        <f t="shared" si="142"/>
        <v>-3.5047126982751249</v>
      </c>
      <c r="D993">
        <f t="shared" si="143"/>
        <v>1213.2611755497937</v>
      </c>
      <c r="E993" t="b">
        <f t="shared" si="144"/>
        <v>0</v>
      </c>
      <c r="F993" t="b">
        <f t="shared" si="145"/>
        <v>0</v>
      </c>
      <c r="G993" t="b">
        <f t="shared" si="146"/>
        <v>0</v>
      </c>
      <c r="H993" s="5">
        <f t="shared" si="147"/>
        <v>-10.749305804027882</v>
      </c>
      <c r="I993" s="1"/>
      <c r="M993" s="6"/>
    </row>
    <row r="994" spans="1:13" x14ac:dyDescent="0.2">
      <c r="A994" s="9">
        <f t="shared" si="141"/>
        <v>5.9334956318350125</v>
      </c>
      <c r="B994">
        <f t="shared" si="140"/>
        <v>-111.00317651622761</v>
      </c>
      <c r="C994">
        <f t="shared" si="142"/>
        <v>-3.446783036363068</v>
      </c>
      <c r="D994">
        <f t="shared" si="143"/>
        <v>1173.4844791403179</v>
      </c>
      <c r="E994" t="b">
        <f t="shared" si="144"/>
        <v>0</v>
      </c>
      <c r="F994" t="b">
        <f t="shared" si="145"/>
        <v>0</v>
      </c>
      <c r="G994" t="b">
        <f t="shared" si="146"/>
        <v>0</v>
      </c>
      <c r="H994" s="5">
        <f t="shared" si="147"/>
        <v>-10.571629713396225</v>
      </c>
      <c r="I994" s="1"/>
      <c r="M994" s="6"/>
    </row>
    <row r="995" spans="1:13" x14ac:dyDescent="0.2">
      <c r="A995" s="9">
        <f t="shared" si="141"/>
        <v>5.9396316149082651</v>
      </c>
      <c r="B995">
        <f t="shared" si="140"/>
        <v>-109.13338038476125</v>
      </c>
      <c r="C995">
        <f t="shared" si="142"/>
        <v>-3.3887236024832332</v>
      </c>
      <c r="D995">
        <f t="shared" si="143"/>
        <v>1134.2838567475237</v>
      </c>
      <c r="E995" t="b">
        <f t="shared" si="144"/>
        <v>0</v>
      </c>
      <c r="F995" t="b">
        <f t="shared" si="145"/>
        <v>0</v>
      </c>
      <c r="G995" t="b">
        <f t="shared" si="146"/>
        <v>0</v>
      </c>
      <c r="H995" s="5">
        <f t="shared" si="147"/>
        <v>-10.393555599107131</v>
      </c>
      <c r="I995" s="1"/>
      <c r="M995" s="6"/>
    </row>
    <row r="996" spans="1:13" x14ac:dyDescent="0.2">
      <c r="A996" s="9">
        <f t="shared" si="141"/>
        <v>5.9457675979815177</v>
      </c>
      <c r="B996">
        <f t="shared" si="140"/>
        <v>-107.25947536295473</v>
      </c>
      <c r="C996">
        <f t="shared" si="142"/>
        <v>-3.3305365825831852</v>
      </c>
      <c r="D996">
        <f t="shared" si="143"/>
        <v>1095.665211956255</v>
      </c>
      <c r="E996" t="b">
        <f t="shared" si="144"/>
        <v>0</v>
      </c>
      <c r="F996" t="b">
        <f t="shared" si="145"/>
        <v>0</v>
      </c>
      <c r="G996" t="b">
        <f t="shared" si="146"/>
        <v>0</v>
      </c>
      <c r="H996" s="5">
        <f t="shared" si="147"/>
        <v>-10.215090165681305</v>
      </c>
      <c r="I996" s="1"/>
      <c r="M996" s="6"/>
    </row>
    <row r="997" spans="1:13" x14ac:dyDescent="0.2">
      <c r="A997" s="9">
        <f t="shared" si="141"/>
        <v>5.9519035810547702</v>
      </c>
      <c r="B997">
        <f t="shared" si="140"/>
        <v>-105.38153200365095</v>
      </c>
      <c r="C997">
        <f t="shared" si="142"/>
        <v>-3.272224167414123</v>
      </c>
      <c r="D997">
        <f t="shared" si="143"/>
        <v>1057.6343607059569</v>
      </c>
      <c r="E997" t="b">
        <f t="shared" si="144"/>
        <v>0</v>
      </c>
      <c r="F997" t="b">
        <f t="shared" si="145"/>
        <v>0</v>
      </c>
      <c r="G997" t="b">
        <f t="shared" si="146"/>
        <v>0</v>
      </c>
      <c r="H997" s="5">
        <f t="shared" si="147"/>
        <v>-10.036240132372674</v>
      </c>
      <c r="I997" s="1"/>
      <c r="M997" s="6"/>
    </row>
    <row r="998" spans="1:13" x14ac:dyDescent="0.2">
      <c r="A998" s="9">
        <f t="shared" si="141"/>
        <v>5.9580395641280228</v>
      </c>
      <c r="B998">
        <f t="shared" si="140"/>
        <v>-103.49962101173691</v>
      </c>
      <c r="C998">
        <f t="shared" si="142"/>
        <v>-3.2137885524484</v>
      </c>
      <c r="D998">
        <f t="shared" si="143"/>
        <v>1020.1970304148014</v>
      </c>
      <c r="E998" t="b">
        <f t="shared" si="144"/>
        <v>0</v>
      </c>
      <c r="F998" t="b">
        <f t="shared" si="145"/>
        <v>0</v>
      </c>
      <c r="G998" t="b">
        <f t="shared" si="146"/>
        <v>0</v>
      </c>
      <c r="H998" s="5">
        <f t="shared" si="147"/>
        <v>-9.8570122329154284</v>
      </c>
      <c r="I998" s="1"/>
      <c r="M998" s="6"/>
    </row>
    <row r="999" spans="1:13" x14ac:dyDescent="0.2">
      <c r="A999" s="9">
        <f t="shared" si="141"/>
        <v>5.9641755472012754</v>
      </c>
      <c r="B999">
        <f t="shared" si="140"/>
        <v>-101.61381324148164</v>
      </c>
      <c r="C999">
        <f t="shared" si="142"/>
        <v>-3.1552319377968607</v>
      </c>
      <c r="D999">
        <f t="shared" si="143"/>
        <v>983.35885911714013</v>
      </c>
      <c r="E999" t="b">
        <f t="shared" si="144"/>
        <v>0</v>
      </c>
      <c r="F999" t="b">
        <f t="shared" si="145"/>
        <v>0</v>
      </c>
      <c r="G999" t="b">
        <f t="shared" si="146"/>
        <v>0</v>
      </c>
      <c r="H999" s="5">
        <f t="shared" si="147"/>
        <v>-9.677413215270473</v>
      </c>
      <c r="I999" s="1"/>
      <c r="M999" s="6"/>
    </row>
    <row r="1000" spans="1:13" x14ac:dyDescent="0.2">
      <c r="A1000" s="9">
        <f t="shared" si="141"/>
        <v>5.970311530274528</v>
      </c>
      <c r="B1000">
        <f t="shared" si="140"/>
        <v>-99.724179693868592</v>
      </c>
      <c r="C1000">
        <f t="shared" si="142"/>
        <v>-3.0965565281260115</v>
      </c>
      <c r="D1000">
        <f t="shared" si="143"/>
        <v>947.12539461442384</v>
      </c>
      <c r="E1000" t="b">
        <f t="shared" si="144"/>
        <v>0</v>
      </c>
      <c r="F1000" t="b">
        <f t="shared" si="145"/>
        <v>0</v>
      </c>
      <c r="G1000" t="b">
        <f t="shared" si="146"/>
        <v>0</v>
      </c>
      <c r="H1000" s="5">
        <f t="shared" si="147"/>
        <v>-9.4974498413713864</v>
      </c>
      <c r="I1000" s="1"/>
      <c r="M1000" s="6"/>
    </row>
    <row r="1001" spans="1:13" x14ac:dyDescent="0.2">
      <c r="A1001" s="9">
        <f t="shared" si="141"/>
        <v>5.9764475133477806</v>
      </c>
      <c r="B1001">
        <f t="shared" si="140"/>
        <v>-97.830791513922321</v>
      </c>
      <c r="C1001">
        <f t="shared" si="142"/>
        <v>-3.0377645325750096</v>
      </c>
      <c r="D1001">
        <f t="shared" si="143"/>
        <v>911.50209363970339</v>
      </c>
      <c r="E1001" t="b">
        <f t="shared" si="144"/>
        <v>0</v>
      </c>
      <c r="F1001" t="b">
        <f t="shared" si="145"/>
        <v>0</v>
      </c>
      <c r="G1001" t="b">
        <f t="shared" si="146"/>
        <v>0</v>
      </c>
      <c r="H1001" s="5">
        <f t="shared" si="147"/>
        <v>-9.3171288868698081</v>
      </c>
      <c r="I1001" s="1"/>
      <c r="M1001" s="6"/>
    </row>
    <row r="1002" spans="1:13" x14ac:dyDescent="0.2">
      <c r="A1002" s="9">
        <f t="shared" si="141"/>
        <v>5.9825834964210332</v>
      </c>
      <c r="B1002">
        <f t="shared" si="140"/>
        <v>-95.933719988029978</v>
      </c>
      <c r="C1002">
        <f t="shared" si="142"/>
        <v>-2.9788581646724905</v>
      </c>
      <c r="D1002">
        <f t="shared" si="143"/>
        <v>876.49432103585377</v>
      </c>
      <c r="E1002" t="b">
        <f t="shared" si="144"/>
        <v>0</v>
      </c>
      <c r="F1002" t="b">
        <f t="shared" si="145"/>
        <v>0</v>
      </c>
      <c r="G1002" t="b">
        <f t="shared" si="146"/>
        <v>0</v>
      </c>
      <c r="H1002" s="5">
        <f t="shared" si="147"/>
        <v>-9.1364571408803634</v>
      </c>
      <c r="I1002" s="1"/>
      <c r="M1002" s="6"/>
    </row>
    <row r="1003" spans="1:13" x14ac:dyDescent="0.2">
      <c r="A1003" s="9">
        <f t="shared" si="141"/>
        <v>5.9887194794942857</v>
      </c>
      <c r="B1003">
        <f t="shared" si="140"/>
        <v>-94.03303654125726</v>
      </c>
      <c r="C1003">
        <f t="shared" si="142"/>
        <v>-2.9198396422532289</v>
      </c>
      <c r="D1003">
        <f t="shared" si="143"/>
        <v>842.10734894762948</v>
      </c>
      <c r="E1003" t="b">
        <f t="shared" si="144"/>
        <v>0</v>
      </c>
      <c r="F1003" t="b">
        <f t="shared" si="145"/>
        <v>0</v>
      </c>
      <c r="G1003" t="b">
        <f t="shared" si="146"/>
        <v>0</v>
      </c>
      <c r="H1003" s="5">
        <f t="shared" si="147"/>
        <v>-8.9554414057250238</v>
      </c>
      <c r="I1003" s="1"/>
      <c r="M1003" s="6"/>
    </row>
    <row r="1004" spans="1:13" x14ac:dyDescent="0.2">
      <c r="A1004" s="9">
        <f t="shared" si="141"/>
        <v>5.9948554625675383</v>
      </c>
      <c r="B1004">
        <f t="shared" si="140"/>
        <v>-92.128812734659348</v>
      </c>
      <c r="C1004">
        <f t="shared" si="142"/>
        <v>-2.8607111873746347</v>
      </c>
      <c r="D1004">
        <f t="shared" si="143"/>
        <v>808.34635602768594</v>
      </c>
      <c r="E1004" t="b">
        <f t="shared" si="144"/>
        <v>0</v>
      </c>
      <c r="F1004" t="b">
        <f t="shared" si="145"/>
        <v>0</v>
      </c>
      <c r="G1004" t="b">
        <f t="shared" si="146"/>
        <v>0</v>
      </c>
      <c r="H1004" s="5">
        <f t="shared" si="147"/>
        <v>-8.7740884966770203</v>
      </c>
      <c r="I1004" s="1"/>
      <c r="M1004" s="6"/>
    </row>
    <row r="1005" spans="1:13" x14ac:dyDescent="0.2">
      <c r="A1005" s="9">
        <f t="shared" si="141"/>
        <v>6.0009914456407909</v>
      </c>
      <c r="B1005">
        <f t="shared" si="140"/>
        <v>-90.221120262586581</v>
      </c>
      <c r="C1005">
        <f t="shared" si="142"/>
        <v>-2.8014750262330956</v>
      </c>
      <c r="D1005">
        <f t="shared" si="143"/>
        <v>775.21642665667707</v>
      </c>
      <c r="E1005" t="b">
        <f t="shared" si="144"/>
        <v>0</v>
      </c>
      <c r="F1005" t="b">
        <f t="shared" si="145"/>
        <v>0</v>
      </c>
      <c r="G1005" t="b">
        <f t="shared" si="146"/>
        <v>0</v>
      </c>
      <c r="H1005" s="5">
        <f t="shared" si="147"/>
        <v>-8.5924052417042347</v>
      </c>
      <c r="I1005" s="1"/>
      <c r="M1005" s="6"/>
    </row>
    <row r="1006" spans="1:13" x14ac:dyDescent="0.2">
      <c r="A1006" s="9">
        <f t="shared" si="141"/>
        <v>6.0071274287140435</v>
      </c>
      <c r="B1006">
        <f t="shared" si="140"/>
        <v>-88.310030949985105</v>
      </c>
      <c r="C1006">
        <f t="shared" si="142"/>
        <v>-2.7421333890801574</v>
      </c>
      <c r="D1006">
        <f t="shared" si="143"/>
        <v>742.72255017755094</v>
      </c>
      <c r="E1006" t="b">
        <f t="shared" si="144"/>
        <v>0</v>
      </c>
      <c r="F1006" t="b">
        <f t="shared" si="145"/>
        <v>0</v>
      </c>
      <c r="G1006" t="b">
        <f t="shared" si="146"/>
        <v>0</v>
      </c>
      <c r="H1006" s="5">
        <f t="shared" si="147"/>
        <v>-8.4103984812121304</v>
      </c>
      <c r="I1006" s="1"/>
      <c r="M1006" s="6"/>
    </row>
    <row r="1007" spans="1:13" x14ac:dyDescent="0.2">
      <c r="A1007" s="9">
        <f t="shared" si="141"/>
        <v>6.0132634117872961</v>
      </c>
      <c r="B1007">
        <f t="shared" si="140"/>
        <v>-86.395616749692678</v>
      </c>
      <c r="C1007">
        <f t="shared" si="142"/>
        <v>-2.6826885101385551</v>
      </c>
      <c r="D1007">
        <f t="shared" si="143"/>
        <v>710.86962014415872</v>
      </c>
      <c r="E1007" t="b">
        <f t="shared" si="144"/>
        <v>0</v>
      </c>
      <c r="F1007" t="b">
        <f t="shared" si="145"/>
        <v>0</v>
      </c>
      <c r="G1007" t="b">
        <f t="shared" si="146"/>
        <v>0</v>
      </c>
      <c r="H1007" s="5">
        <f t="shared" si="147"/>
        <v>-8.2280750677862073</v>
      </c>
      <c r="I1007" s="1"/>
      <c r="M1007" s="6"/>
    </row>
    <row r="1008" spans="1:13" x14ac:dyDescent="0.2">
      <c r="A1008" s="9">
        <f t="shared" si="141"/>
        <v>6.0193993948605486</v>
      </c>
      <c r="B1008">
        <f t="shared" si="140"/>
        <v>-84.477949739729709</v>
      </c>
      <c r="C1008">
        <f t="shared" si="142"/>
        <v>-2.6231426275180953</v>
      </c>
      <c r="D1008">
        <f t="shared" si="143"/>
        <v>679.66243358428972</v>
      </c>
      <c r="E1008" t="b">
        <f t="shared" si="144"/>
        <v>0</v>
      </c>
      <c r="F1008" t="b">
        <f t="shared" si="145"/>
        <v>0</v>
      </c>
      <c r="G1008" t="b">
        <f t="shared" si="146"/>
        <v>0</v>
      </c>
      <c r="H1008" s="5">
        <f t="shared" si="147"/>
        <v>-8.0454418659340003</v>
      </c>
      <c r="I1008" s="1"/>
      <c r="M1008" s="6"/>
    </row>
    <row r="1009" spans="1:13" x14ac:dyDescent="0.2">
      <c r="A1009" s="9">
        <f t="shared" si="141"/>
        <v>6.0255353779338012</v>
      </c>
      <c r="B1009">
        <f t="shared" si="140"/>
        <v>-82.557102120585398</v>
      </c>
      <c r="C1009">
        <f t="shared" si="142"/>
        <v>-2.5634979831313904</v>
      </c>
      <c r="D1009">
        <f t="shared" si="143"/>
        <v>649.10569027724193</v>
      </c>
      <c r="E1009" t="b">
        <f t="shared" si="144"/>
        <v>0</v>
      </c>
      <c r="F1009" t="b">
        <f t="shared" si="145"/>
        <v>0</v>
      </c>
      <c r="G1009" t="b">
        <f t="shared" si="146"/>
        <v>0</v>
      </c>
      <c r="H1009" s="5">
        <f t="shared" si="147"/>
        <v>-7.8625057518266388</v>
      </c>
      <c r="I1009" s="1"/>
      <c r="M1009" s="6"/>
    </row>
    <row r="1010" spans="1:13" x14ac:dyDescent="0.2">
      <c r="A1010" s="9">
        <f t="shared" si="141"/>
        <v>6.0316713610070538</v>
      </c>
      <c r="B1010">
        <f t="shared" si="140"/>
        <v>-80.633146212499426</v>
      </c>
      <c r="C1010">
        <f t="shared" si="142"/>
        <v>-2.50375682260945</v>
      </c>
      <c r="D1010">
        <f t="shared" si="143"/>
        <v>619.20399204603802</v>
      </c>
      <c r="E1010" t="b">
        <f t="shared" si="144"/>
        <v>0</v>
      </c>
      <c r="F1010" t="b">
        <f t="shared" si="145"/>
        <v>0</v>
      </c>
      <c r="G1010" t="b">
        <f t="shared" si="146"/>
        <v>0</v>
      </c>
      <c r="H1010" s="5">
        <f t="shared" si="147"/>
        <v>-7.6792736130399382</v>
      </c>
      <c r="I1010" s="1"/>
      <c r="M1010" s="6"/>
    </row>
    <row r="1011" spans="1:13" x14ac:dyDescent="0.2">
      <c r="A1011" s="9">
        <f t="shared" si="141"/>
        <v>6.0378073440803064</v>
      </c>
      <c r="B1011">
        <f t="shared" si="140"/>
        <v>-78.706154452739085</v>
      </c>
      <c r="C1011">
        <f t="shared" si="142"/>
        <v>-2.4439213952171324</v>
      </c>
      <c r="D1011">
        <f t="shared" si="143"/>
        <v>589.96184206439614</v>
      </c>
      <c r="E1011" t="b">
        <f t="shared" si="144"/>
        <v>0</v>
      </c>
      <c r="F1011" t="b">
        <f t="shared" si="145"/>
        <v>0</v>
      </c>
      <c r="G1011" t="b">
        <f t="shared" si="146"/>
        <v>0</v>
      </c>
      <c r="H1011" s="5">
        <f t="shared" si="147"/>
        <v>-7.4957523482951043</v>
      </c>
      <c r="I1011" s="1"/>
      <c r="M1011" s="6"/>
    </row>
    <row r="1012" spans="1:13" x14ac:dyDescent="0.2">
      <c r="A1012" s="9">
        <f t="shared" si="141"/>
        <v>6.043943327153559</v>
      </c>
      <c r="B1012">
        <f t="shared" si="140"/>
        <v>-76.776199392872002</v>
      </c>
      <c r="C1012">
        <f t="shared" si="142"/>
        <v>-2.3839939537684596</v>
      </c>
      <c r="D1012">
        <f t="shared" si="143"/>
        <v>561.38364417855348</v>
      </c>
      <c r="E1012" t="b">
        <f t="shared" si="144"/>
        <v>0</v>
      </c>
      <c r="F1012" t="b">
        <f t="shared" si="145"/>
        <v>0</v>
      </c>
      <c r="G1012" t="b">
        <f t="shared" si="146"/>
        <v>0</v>
      </c>
      <c r="H1012" s="5">
        <f t="shared" si="147"/>
        <v>-7.3119488671989803</v>
      </c>
      <c r="I1012" s="1"/>
      <c r="M1012" s="6"/>
    </row>
    <row r="1013" spans="1:13" x14ac:dyDescent="0.2">
      <c r="A1013" s="9">
        <f t="shared" si="141"/>
        <v>6.0500793102268116</v>
      </c>
      <c r="B1013">
        <f t="shared" si="140"/>
        <v>-74.843353696034569</v>
      </c>
      <c r="C1013">
        <f t="shared" si="142"/>
        <v>-2.3239767545417989</v>
      </c>
      <c r="D1013">
        <f t="shared" si="143"/>
        <v>533.47370224405108</v>
      </c>
      <c r="E1013" t="b">
        <f t="shared" si="144"/>
        <v>0</v>
      </c>
      <c r="F1013" t="b">
        <f t="shared" si="145"/>
        <v>0</v>
      </c>
      <c r="G1013" t="b">
        <f t="shared" si="146"/>
        <v>0</v>
      </c>
      <c r="H1013" s="5">
        <f t="shared" si="147"/>
        <v>-7.1278700899839036</v>
      </c>
      <c r="I1013" s="1"/>
      <c r="M1013" s="6"/>
    </row>
    <row r="1014" spans="1:13" x14ac:dyDescent="0.2">
      <c r="A1014" s="9">
        <f t="shared" si="141"/>
        <v>6.0562152933000641</v>
      </c>
      <c r="B1014">
        <f t="shared" si="140"/>
        <v>-72.90769013419613</v>
      </c>
      <c r="C1014">
        <f t="shared" si="142"/>
        <v>-2.2638720571949125</v>
      </c>
      <c r="D1014">
        <f t="shared" si="143"/>
        <v>506.23621947757562</v>
      </c>
      <c r="E1014" t="b">
        <f t="shared" si="144"/>
        <v>0</v>
      </c>
      <c r="F1014" t="b">
        <f t="shared" si="145"/>
        <v>0</v>
      </c>
      <c r="G1014" t="b">
        <f t="shared" si="146"/>
        <v>0</v>
      </c>
      <c r="H1014" s="5">
        <f t="shared" si="147"/>
        <v>-6.9435229472471516</v>
      </c>
      <c r="I1014" s="1"/>
      <c r="M1014" s="6"/>
    </row>
    <row r="1015" spans="1:13" x14ac:dyDescent="0.2">
      <c r="A1015" s="9">
        <f t="shared" si="141"/>
        <v>6.0623512763733167</v>
      </c>
      <c r="B1015">
        <f t="shared" si="140"/>
        <v>-70.969281585419125</v>
      </c>
      <c r="C1015">
        <f t="shared" si="142"/>
        <v>-2.2036821246798821</v>
      </c>
      <c r="D1015">
        <f t="shared" si="143"/>
        <v>479.67529782395951</v>
      </c>
      <c r="E1015" t="b">
        <f t="shared" si="144"/>
        <v>0</v>
      </c>
      <c r="F1015" t="b">
        <f t="shared" si="145"/>
        <v>0</v>
      </c>
      <c r="G1015" t="b">
        <f t="shared" si="146"/>
        <v>0</v>
      </c>
      <c r="H1015" s="5">
        <f t="shared" si="147"/>
        <v>-6.7589143796900206</v>
      </c>
      <c r="I1015" s="1"/>
      <c r="M1015" s="6"/>
    </row>
    <row r="1016" spans="1:13" x14ac:dyDescent="0.2">
      <c r="A1016" s="9">
        <f t="shared" si="141"/>
        <v>6.0684872594465693</v>
      </c>
      <c r="B1016">
        <f t="shared" si="140"/>
        <v>-69.028201031115245</v>
      </c>
      <c r="C1016">
        <f t="shared" si="142"/>
        <v>-2.1434092231579087</v>
      </c>
      <c r="D1016">
        <f t="shared" si="143"/>
        <v>453.79493733842975</v>
      </c>
      <c r="E1016" t="b">
        <f t="shared" si="144"/>
        <v>0</v>
      </c>
      <c r="F1016" t="b">
        <f t="shared" si="145"/>
        <v>0</v>
      </c>
      <c r="G1016" t="b">
        <f t="shared" si="146"/>
        <v>0</v>
      </c>
      <c r="H1016" s="5">
        <f t="shared" si="147"/>
        <v>-6.5740513378564875</v>
      </c>
      <c r="I1016" s="1"/>
      <c r="M1016" s="6"/>
    </row>
    <row r="1017" spans="1:13" x14ac:dyDescent="0.2">
      <c r="A1017" s="9">
        <f t="shared" si="141"/>
        <v>6.0746232425198219</v>
      </c>
      <c r="B1017">
        <f t="shared" si="140"/>
        <v>-67.08452155329762</v>
      </c>
      <c r="C1017">
        <f t="shared" si="142"/>
        <v>-2.0830556219139895</v>
      </c>
      <c r="D1017">
        <f t="shared" si="143"/>
        <v>428.5990355842028</v>
      </c>
      <c r="E1017" t="b">
        <f t="shared" si="144"/>
        <v>0</v>
      </c>
      <c r="F1017" t="b">
        <f t="shared" si="145"/>
        <v>0</v>
      </c>
      <c r="G1017" t="b">
        <f t="shared" si="146"/>
        <v>0</v>
      </c>
      <c r="H1017" s="5">
        <f t="shared" si="147"/>
        <v>-6.38894078187153</v>
      </c>
      <c r="I1017" s="1"/>
      <c r="M1017" s="6"/>
    </row>
    <row r="1018" spans="1:13" x14ac:dyDescent="0.2">
      <c r="A1018" s="9">
        <f t="shared" si="141"/>
        <v>6.0807592255930745</v>
      </c>
      <c r="B1018">
        <f t="shared" si="140"/>
        <v>-65.138316331829316</v>
      </c>
      <c r="C1018">
        <f t="shared" si="142"/>
        <v>-2.0226235932714802</v>
      </c>
      <c r="D1018">
        <f t="shared" si="143"/>
        <v>404.09138704551498</v>
      </c>
      <c r="E1018" t="b">
        <f t="shared" si="144"/>
        <v>0</v>
      </c>
      <c r="F1018" t="b">
        <f t="shared" si="145"/>
        <v>0</v>
      </c>
      <c r="G1018" t="b">
        <f t="shared" si="146"/>
        <v>0</v>
      </c>
      <c r="H1018" s="5">
        <f t="shared" si="147"/>
        <v>-6.2035896811790785</v>
      </c>
      <c r="I1018" s="1"/>
      <c r="M1018" s="6"/>
    </row>
    <row r="1019" spans="1:13" x14ac:dyDescent="0.2">
      <c r="A1019" s="9">
        <f t="shared" si="141"/>
        <v>6.0868952086663271</v>
      </c>
      <c r="B1019">
        <f t="shared" si="140"/>
        <v>-63.189658641668025</v>
      </c>
      <c r="C1019">
        <f t="shared" si="142"/>
        <v>-1.9621154125065408</v>
      </c>
      <c r="D1019">
        <f t="shared" si="143"/>
        <v>380.27568255617501</v>
      </c>
      <c r="E1019" t="b">
        <f t="shared" si="144"/>
        <v>0</v>
      </c>
      <c r="F1019" t="b">
        <f t="shared" si="145"/>
        <v>0</v>
      </c>
      <c r="G1019" t="b">
        <f t="shared" si="146"/>
        <v>0</v>
      </c>
      <c r="H1019" s="5">
        <f t="shared" si="147"/>
        <v>-6.0180050142796091</v>
      </c>
      <c r="I1019" s="1"/>
      <c r="M1019" s="6"/>
    </row>
    <row r="1020" spans="1:13" x14ac:dyDescent="0.2">
      <c r="A1020" s="9">
        <f t="shared" si="141"/>
        <v>6.0930311917395796</v>
      </c>
      <c r="B1020">
        <f t="shared" si="140"/>
        <v>-61.238621850107386</v>
      </c>
      <c r="C1020">
        <f t="shared" si="142"/>
        <v>-1.9015333577624736</v>
      </c>
      <c r="D1020">
        <f t="shared" si="143"/>
        <v>357.15550874372849</v>
      </c>
      <c r="E1020" t="b">
        <f t="shared" si="144"/>
        <v>0</v>
      </c>
      <c r="F1020" t="b">
        <f t="shared" si="145"/>
        <v>0</v>
      </c>
      <c r="G1020" t="b">
        <f t="shared" si="146"/>
        <v>0</v>
      </c>
      <c r="H1020" s="5">
        <f t="shared" si="147"/>
        <v>-5.8321937684674099</v>
      </c>
      <c r="I1020" s="1"/>
      <c r="M1020" s="6"/>
    </row>
    <row r="1021" spans="1:13" x14ac:dyDescent="0.2">
      <c r="A1021" s="9">
        <f t="shared" si="141"/>
        <v>6.0991671748128322</v>
      </c>
      <c r="B1021">
        <f t="shared" si="140"/>
        <v>-59.285279414014525</v>
      </c>
      <c r="C1021">
        <f t="shared" si="142"/>
        <v>-1.8408797099639471</v>
      </c>
      <c r="D1021">
        <f t="shared" si="143"/>
        <v>334.73434748931277</v>
      </c>
      <c r="E1021" t="b">
        <f t="shared" si="144"/>
        <v>0</v>
      </c>
      <c r="F1021" t="b">
        <f t="shared" si="145"/>
        <v>0</v>
      </c>
      <c r="G1021" t="b">
        <f t="shared" si="146"/>
        <v>0</v>
      </c>
      <c r="H1021" s="5">
        <f t="shared" si="147"/>
        <v>-5.6461629395674988</v>
      </c>
      <c r="I1021" s="1"/>
      <c r="M1021" s="6"/>
    </row>
    <row r="1022" spans="1:13" x14ac:dyDescent="0.2">
      <c r="A1022" s="9">
        <f t="shared" si="141"/>
        <v>6.1053031578860848</v>
      </c>
      <c r="B1022">
        <f t="shared" si="140"/>
        <v>-57.329704877064543</v>
      </c>
      <c r="C1022">
        <f t="shared" si="142"/>
        <v>-1.7801567527311204</v>
      </c>
      <c r="D1022">
        <f t="shared" si="143"/>
        <v>313.0155754032898</v>
      </c>
      <c r="E1022" t="b">
        <f t="shared" si="144"/>
        <v>0</v>
      </c>
      <c r="F1022" t="b">
        <f t="shared" si="145"/>
        <v>0</v>
      </c>
      <c r="G1022" t="b">
        <f t="shared" si="146"/>
        <v>0</v>
      </c>
      <c r="H1022" s="5">
        <f t="shared" si="147"/>
        <v>-5.4599195316722371</v>
      </c>
      <c r="I1022" s="1"/>
      <c r="M1022" s="6"/>
    </row>
    <row r="1023" spans="1:13" x14ac:dyDescent="0.2">
      <c r="A1023" s="9">
        <f t="shared" si="141"/>
        <v>6.1114391409593374</v>
      </c>
      <c r="B1023">
        <f t="shared" si="140"/>
        <v>-55.371971866971471</v>
      </c>
      <c r="C1023">
        <f t="shared" si="142"/>
        <v>-1.7193667722936659</v>
      </c>
      <c r="D1023">
        <f t="shared" si="143"/>
        <v>292.00246331672992</v>
      </c>
      <c r="E1023" t="b">
        <f t="shared" si="144"/>
        <v>0</v>
      </c>
      <c r="F1023" t="b">
        <f t="shared" si="145"/>
        <v>0</v>
      </c>
      <c r="G1023" t="b">
        <f t="shared" si="146"/>
        <v>0</v>
      </c>
      <c r="H1023" s="5">
        <f t="shared" si="147"/>
        <v>-5.2734705568776192</v>
      </c>
      <c r="I1023" s="1"/>
      <c r="M1023" s="6"/>
    </row>
    <row r="1024" spans="1:13" x14ac:dyDescent="0.2">
      <c r="A1024" s="9">
        <f t="shared" si="141"/>
        <v>6.11757512403259</v>
      </c>
      <c r="B1024">
        <f t="shared" si="140"/>
        <v>-53.41215409271625</v>
      </c>
      <c r="C1024">
        <f t="shared" si="142"/>
        <v>-1.6585120574046897</v>
      </c>
      <c r="D1024">
        <f t="shared" si="143"/>
        <v>271.69817578882788</v>
      </c>
      <c r="E1024" t="b">
        <f t="shared" si="144"/>
        <v>0</v>
      </c>
      <c r="F1024" t="b">
        <f t="shared" si="145"/>
        <v>0</v>
      </c>
      <c r="G1024" t="b">
        <f t="shared" si="146"/>
        <v>0</v>
      </c>
      <c r="H1024" s="5">
        <f t="shared" si="147"/>
        <v>-5.0868230350192718</v>
      </c>
      <c r="I1024" s="1"/>
      <c r="M1024" s="6"/>
    </row>
    <row r="1025" spans="1:13" x14ac:dyDescent="0.2">
      <c r="A1025" s="9">
        <f t="shared" si="141"/>
        <v>6.1237111071058425</v>
      </c>
      <c r="B1025">
        <f t="shared" si="140"/>
        <v>-51.450325341771538</v>
      </c>
      <c r="C1025">
        <f t="shared" si="142"/>
        <v>-1.5975948992545619</v>
      </c>
      <c r="D1025">
        <f t="shared" si="143"/>
        <v>252.10577063032224</v>
      </c>
      <c r="E1025" t="b">
        <f t="shared" si="144"/>
        <v>0</v>
      </c>
      <c r="F1025" t="b">
        <f t="shared" si="145"/>
        <v>0</v>
      </c>
      <c r="G1025" t="b">
        <f t="shared" si="146"/>
        <v>0</v>
      </c>
      <c r="H1025" s="5">
        <f t="shared" si="147"/>
        <v>-4.8999839934081502</v>
      </c>
      <c r="I1025" s="1"/>
      <c r="M1025" s="6"/>
    </row>
    <row r="1026" spans="1:13" x14ac:dyDescent="0.2">
      <c r="A1026" s="9">
        <f t="shared" si="141"/>
        <v>6.1298470901790951</v>
      </c>
      <c r="B1026">
        <f t="shared" si="140"/>
        <v>-49.486559477323603</v>
      </c>
      <c r="C1026">
        <f t="shared" si="142"/>
        <v>-1.5366175913846516</v>
      </c>
      <c r="D1026">
        <f t="shared" si="143"/>
        <v>233.22819844299127</v>
      </c>
      <c r="E1026" t="b">
        <f t="shared" si="144"/>
        <v>0</v>
      </c>
      <c r="F1026" t="b">
        <f t="shared" si="145"/>
        <v>0</v>
      </c>
      <c r="G1026" t="b">
        <f t="shared" si="146"/>
        <v>0</v>
      </c>
      <c r="H1026" s="5">
        <f t="shared" si="147"/>
        <v>-4.7129604665659617</v>
      </c>
      <c r="I1026" s="1"/>
      <c r="M1026" s="6"/>
    </row>
    <row r="1027" spans="1:13" x14ac:dyDescent="0.2">
      <c r="A1027" s="9">
        <f t="shared" si="141"/>
        <v>6.1359830732523477</v>
      </c>
      <c r="B1027">
        <f t="shared" si="140"/>
        <v>-47.520930435491366</v>
      </c>
      <c r="C1027">
        <f t="shared" si="142"/>
        <v>-1.4755824296009754</v>
      </c>
      <c r="D1027">
        <f t="shared" si="143"/>
        <v>215.06830217529441</v>
      </c>
      <c r="E1027" t="b">
        <f t="shared" si="144"/>
        <v>0</v>
      </c>
      <c r="F1027" t="b">
        <f t="shared" si="145"/>
        <v>0</v>
      </c>
      <c r="G1027" t="b">
        <f t="shared" si="146"/>
        <v>0</v>
      </c>
      <c r="H1027" s="5">
        <f t="shared" si="147"/>
        <v>-4.5257594959603109</v>
      </c>
      <c r="I1027" s="1"/>
      <c r="M1027" s="6"/>
    </row>
    <row r="1028" spans="1:13" x14ac:dyDescent="0.2">
      <c r="A1028" s="9">
        <f t="shared" si="141"/>
        <v>6.1421190563256003</v>
      </c>
      <c r="B1028">
        <f t="shared" si="140"/>
        <v>-45.553512222542722</v>
      </c>
      <c r="C1028">
        <f t="shared" si="142"/>
        <v>-1.4144917118877594</v>
      </c>
      <c r="D1028">
        <f t="shared" si="143"/>
        <v>197.62881669422686</v>
      </c>
      <c r="E1028" t="b">
        <f t="shared" si="144"/>
        <v>0</v>
      </c>
      <c r="F1028" t="b">
        <f t="shared" si="145"/>
        <v>0</v>
      </c>
      <c r="G1028" t="b">
        <f t="shared" si="146"/>
        <v>0</v>
      </c>
      <c r="H1028" s="5">
        <f t="shared" si="147"/>
        <v>-4.3383881297395943</v>
      </c>
      <c r="I1028" s="1"/>
      <c r="M1028" s="6"/>
    </row>
    <row r="1029" spans="1:13" x14ac:dyDescent="0.2">
      <c r="A1029" s="9">
        <f t="shared" si="141"/>
        <v>6.1482550393988529</v>
      </c>
      <c r="B1029">
        <f t="shared" si="140"/>
        <v>-43.5843789121081</v>
      </c>
      <c r="C1029">
        <f t="shared" si="142"/>
        <v>-1.3533477383209191</v>
      </c>
      <c r="D1029">
        <f t="shared" si="143"/>
        <v>180.91236837344988</v>
      </c>
      <c r="E1029" t="b">
        <f t="shared" si="144"/>
        <v>0</v>
      </c>
      <c r="F1029" t="b">
        <f t="shared" si="145"/>
        <v>0</v>
      </c>
      <c r="G1029" t="b">
        <f t="shared" si="146"/>
        <v>0</v>
      </c>
      <c r="H1029" s="5">
        <f t="shared" si="147"/>
        <v>-4.1508534224676294</v>
      </c>
      <c r="I1029" s="1"/>
      <c r="M1029" s="6"/>
    </row>
    <row r="1030" spans="1:13" x14ac:dyDescent="0.2">
      <c r="A1030" s="9">
        <f t="shared" si="141"/>
        <v>6.1543910224721055</v>
      </c>
      <c r="B1030">
        <f t="shared" si="140"/>
        <v>-41.613604642391707</v>
      </c>
      <c r="C1030">
        <f t="shared" si="142"/>
        <v>-1.292152810981464</v>
      </c>
      <c r="D1030">
        <f t="shared" si="143"/>
        <v>164.92147469776165</v>
      </c>
      <c r="E1030" t="b">
        <f t="shared" si="144"/>
        <v>0</v>
      </c>
      <c r="F1030" t="b">
        <f t="shared" si="145"/>
        <v>0</v>
      </c>
      <c r="G1030" t="b">
        <f t="shared" si="146"/>
        <v>0</v>
      </c>
      <c r="H1030" s="5">
        <f t="shared" si="147"/>
        <v>-3.9631624348580567</v>
      </c>
      <c r="I1030" s="1"/>
      <c r="M1030" s="6"/>
    </row>
    <row r="1031" spans="1:13" x14ac:dyDescent="0.2">
      <c r="A1031" s="9">
        <f t="shared" si="141"/>
        <v>6.160527005545358</v>
      </c>
      <c r="B1031">
        <f t="shared" si="140"/>
        <v>-39.641263613380104</v>
      </c>
      <c r="C1031">
        <f t="shared" si="142"/>
        <v>-1.2309092338688197</v>
      </c>
      <c r="D1031">
        <f t="shared" si="143"/>
        <v>149.65854388396511</v>
      </c>
      <c r="E1031" t="b">
        <f t="shared" si="144"/>
        <v>0</v>
      </c>
      <c r="F1031" t="b">
        <f t="shared" si="145"/>
        <v>0</v>
      </c>
      <c r="G1031" t="b">
        <f t="shared" si="146"/>
        <v>0</v>
      </c>
      <c r="H1031" s="5">
        <f t="shared" si="147"/>
        <v>-3.7753222335084922</v>
      </c>
      <c r="I1031" s="1"/>
      <c r="M1031" s="6"/>
    </row>
    <row r="1032" spans="1:13" x14ac:dyDescent="0.2">
      <c r="A1032" s="9">
        <f t="shared" si="141"/>
        <v>6.1666629886186106</v>
      </c>
      <c r="B1032">
        <f t="shared" si="140"/>
        <v>-37.667430084048632</v>
      </c>
      <c r="C1032">
        <f t="shared" si="142"/>
        <v>-1.1696193128140853</v>
      </c>
      <c r="D1032">
        <f t="shared" si="143"/>
        <v>135.1258745181928</v>
      </c>
      <c r="E1032" t="b">
        <f t="shared" si="144"/>
        <v>0</v>
      </c>
      <c r="F1032" t="b">
        <f t="shared" si="145"/>
        <v>0</v>
      </c>
      <c r="G1032" t="b">
        <f t="shared" si="146"/>
        <v>0</v>
      </c>
      <c r="H1032" s="5">
        <f t="shared" si="147"/>
        <v>-3.5873398906344764</v>
      </c>
      <c r="I1032" s="1"/>
      <c r="M1032" s="6"/>
    </row>
    <row r="1033" spans="1:13" x14ac:dyDescent="0.2">
      <c r="A1033" s="9">
        <f t="shared" si="141"/>
        <v>6.1727989716918632</v>
      </c>
      <c r="B1033">
        <f t="shared" si="140"/>
        <v>-35.692178369565504</v>
      </c>
      <c r="C1033">
        <f t="shared" si="142"/>
        <v>-1.1082853553932162</v>
      </c>
      <c r="D1033">
        <f t="shared" si="143"/>
        <v>121.32565520974148</v>
      </c>
      <c r="E1033" t="b">
        <f t="shared" si="144"/>
        <v>0</v>
      </c>
      <c r="F1033" t="b">
        <f t="shared" si="145"/>
        <v>0</v>
      </c>
      <c r="G1033" t="b">
        <f t="shared" si="146"/>
        <v>0</v>
      </c>
      <c r="H1033" s="5">
        <f t="shared" si="147"/>
        <v>-3.399222483803205</v>
      </c>
      <c r="I1033" s="1"/>
      <c r="M1033" s="6"/>
    </row>
    <row r="1034" spans="1:13" x14ac:dyDescent="0.2">
      <c r="A1034" s="9">
        <f t="shared" si="141"/>
        <v>6.1789349547651158</v>
      </c>
      <c r="B1034">
        <f t="shared" si="140"/>
        <v>-33.715582838493866</v>
      </c>
      <c r="C1034">
        <f t="shared" si="142"/>
        <v>-1.0469096708401457</v>
      </c>
      <c r="D1034">
        <f t="shared" si="143"/>
        <v>108.25996426146891</v>
      </c>
      <c r="E1034" t="b">
        <f t="shared" si="144"/>
        <v>0</v>
      </c>
      <c r="F1034" t="b">
        <f t="shared" si="145"/>
        <v>0</v>
      </c>
      <c r="G1034" t="b">
        <f t="shared" si="146"/>
        <v>0</v>
      </c>
      <c r="H1034" s="5">
        <f t="shared" si="147"/>
        <v>-3.2109770956670514</v>
      </c>
      <c r="I1034" s="1"/>
      <c r="M1034" s="6"/>
    </row>
    <row r="1035" spans="1:13" x14ac:dyDescent="0.2">
      <c r="A1035" s="9">
        <f t="shared" si="141"/>
        <v>6.1850709378383684</v>
      </c>
      <c r="B1035">
        <f t="shared" si="140"/>
        <v>-31.737717909991751</v>
      </c>
      <c r="C1035">
        <f t="shared" si="142"/>
        <v>-0.98549456995983953</v>
      </c>
      <c r="D1035">
        <f t="shared" si="143"/>
        <v>95.930769356803125</v>
      </c>
      <c r="E1035" t="b">
        <f t="shared" si="144"/>
        <v>0</v>
      </c>
      <c r="F1035" t="b">
        <f t="shared" si="145"/>
        <v>0</v>
      </c>
      <c r="G1035" t="b">
        <f t="shared" si="146"/>
        <v>0</v>
      </c>
      <c r="H1035" s="5">
        <f t="shared" si="147"/>
        <v>-3.0226108136969088</v>
      </c>
      <c r="I1035" s="1"/>
      <c r="M1035" s="6"/>
    </row>
    <row r="1036" spans="1:13" x14ac:dyDescent="0.2">
      <c r="A1036" s="9">
        <f t="shared" si="141"/>
        <v>6.1912069209116209</v>
      </c>
      <c r="B1036">
        <f t="shared" si="140"/>
        <v>-29.758658051010258</v>
      </c>
      <c r="C1036">
        <f t="shared" si="142"/>
        <v>-0.92404236504129589</v>
      </c>
      <c r="D1036">
        <f t="shared" si="143"/>
        <v>84.339927263410814</v>
      </c>
      <c r="E1036" t="b">
        <f t="shared" si="144"/>
        <v>0</v>
      </c>
      <c r="F1036" t="b">
        <f t="shared" si="145"/>
        <v>0</v>
      </c>
      <c r="G1036" t="b">
        <f t="shared" si="146"/>
        <v>0</v>
      </c>
      <c r="H1036" s="5">
        <f t="shared" si="147"/>
        <v>-2.8341307299153433</v>
      </c>
      <c r="I1036" s="1"/>
      <c r="M1036" s="6"/>
    </row>
    <row r="1037" spans="1:13" x14ac:dyDescent="0.2">
      <c r="A1037" s="9">
        <f t="shared" si="141"/>
        <v>6.1973429039848735</v>
      </c>
      <c r="B1037">
        <f t="shared" si="140"/>
        <v>-27.778477773489811</v>
      </c>
      <c r="C1037">
        <f t="shared" si="142"/>
        <v>-0.86255536977048575</v>
      </c>
      <c r="D1037">
        <f t="shared" si="143"/>
        <v>73.489183553569404</v>
      </c>
      <c r="E1037" t="b">
        <f t="shared" si="144"/>
        <v>0</v>
      </c>
      <c r="F1037" t="b">
        <f t="shared" si="145"/>
        <v>0</v>
      </c>
      <c r="G1037" t="b">
        <f t="shared" si="146"/>
        <v>0</v>
      </c>
      <c r="H1037" s="5">
        <f t="shared" si="147"/>
        <v>-2.6455439406295786</v>
      </c>
      <c r="I1037" s="1"/>
      <c r="M1037" s="6"/>
    </row>
    <row r="1038" spans="1:13" x14ac:dyDescent="0.2">
      <c r="A1038" s="9">
        <f t="shared" si="141"/>
        <v>6.2034788870581261</v>
      </c>
      <c r="B1038">
        <f t="shared" si="140"/>
        <v>-25.797251631554772</v>
      </c>
      <c r="C1038">
        <f t="shared" si="142"/>
        <v>-0.80103589914324269</v>
      </c>
      <c r="D1038">
        <f t="shared" si="143"/>
        <v>63.380172341285117</v>
      </c>
      <c r="E1038" t="b">
        <f t="shared" si="144"/>
        <v>0</v>
      </c>
      <c r="F1038" t="b">
        <f t="shared" si="145"/>
        <v>0</v>
      </c>
      <c r="G1038" t="b">
        <f t="shared" si="146"/>
        <v>0</v>
      </c>
      <c r="H1038" s="5">
        <f t="shared" si="147"/>
        <v>-2.4568575461643185</v>
      </c>
      <c r="I1038" s="1"/>
      <c r="M1038" s="6"/>
    </row>
    <row r="1039" spans="1:13" x14ac:dyDescent="0.2">
      <c r="A1039" s="9">
        <f t="shared" si="141"/>
        <v>6.2096148701313787</v>
      </c>
      <c r="B1039">
        <f t="shared" si="140"/>
        <v>-23.815054218706489</v>
      </c>
      <c r="C1039">
        <f t="shared" si="142"/>
        <v>-0.73948626937810324</v>
      </c>
      <c r="D1039">
        <f t="shared" si="143"/>
        <v>54.014416036196749</v>
      </c>
      <c r="E1039" t="b">
        <f t="shared" si="144"/>
        <v>0</v>
      </c>
      <c r="F1039" t="b">
        <f t="shared" si="145"/>
        <v>0</v>
      </c>
      <c r="G1039" t="b">
        <f t="shared" si="146"/>
        <v>0</v>
      </c>
      <c r="H1039" s="5">
        <f t="shared" si="147"/>
        <v>-2.2680786505944193</v>
      </c>
      <c r="I1039" s="1"/>
      <c r="M1039" s="6"/>
    </row>
    <row r="1040" spans="1:13" x14ac:dyDescent="0.2">
      <c r="A1040" s="9">
        <f t="shared" si="141"/>
        <v>6.2157508532046313</v>
      </c>
      <c r="B1040">
        <f t="shared" si="140"/>
        <v>-21.83196016501482</v>
      </c>
      <c r="C1040">
        <f t="shared" si="142"/>
        <v>-0.67790879782910074</v>
      </c>
      <c r="D1040">
        <f t="shared" si="143"/>
        <v>45.393325114301739</v>
      </c>
      <c r="E1040" t="b">
        <f t="shared" si="144"/>
        <v>0</v>
      </c>
      <c r="F1040" t="b">
        <f t="shared" si="145"/>
        <v>0</v>
      </c>
      <c r="G1040" t="b">
        <f t="shared" si="146"/>
        <v>0</v>
      </c>
      <c r="H1040" s="5">
        <f t="shared" si="147"/>
        <v>-2.079214361477419</v>
      </c>
      <c r="I1040" s="1"/>
      <c r="M1040" s="6"/>
    </row>
    <row r="1041" spans="1:13" x14ac:dyDescent="0.2">
      <c r="A1041" s="9">
        <f t="shared" si="141"/>
        <v>6.2218868362778839</v>
      </c>
      <c r="B1041">
        <f t="shared" si="140"/>
        <v>-19.848044134308299</v>
      </c>
      <c r="C1041">
        <f t="shared" si="142"/>
        <v>-0.61630580289851589</v>
      </c>
      <c r="D1041">
        <f t="shared" si="143"/>
        <v>37.518197905539623</v>
      </c>
      <c r="E1041" t="b">
        <f t="shared" si="144"/>
        <v>0</v>
      </c>
      <c r="F1041" t="b">
        <f t="shared" si="145"/>
        <v>0</v>
      </c>
      <c r="G1041" t="b">
        <f t="shared" si="146"/>
        <v>0</v>
      </c>
      <c r="H1041" s="5">
        <f t="shared" si="147"/>
        <v>-1.8902717895859376</v>
      </c>
      <c r="I1041" s="1"/>
      <c r="M1041" s="6"/>
    </row>
    <row r="1042" spans="1:13" x14ac:dyDescent="0.2">
      <c r="A1042" s="9">
        <f t="shared" si="141"/>
        <v>6.2280228193511364</v>
      </c>
      <c r="B1042">
        <f t="shared" si="140"/>
        <v>-17.863380821363045</v>
      </c>
      <c r="C1042">
        <f t="shared" si="142"/>
        <v>-0.55467960394958959</v>
      </c>
      <c r="D1042">
        <f t="shared" si="143"/>
        <v>30.390220398264482</v>
      </c>
      <c r="E1042" t="b">
        <f t="shared" si="144"/>
        <v>0</v>
      </c>
      <c r="F1042" t="b">
        <f t="shared" si="145"/>
        <v>0</v>
      </c>
      <c r="G1042" t="b">
        <f t="shared" si="146"/>
        <v>0</v>
      </c>
      <c r="H1042" s="5">
        <f t="shared" si="147"/>
        <v>-1.7012580486399547</v>
      </c>
      <c r="I1042" s="1"/>
      <c r="M1042" s="6"/>
    </row>
    <row r="1043" spans="1:13" x14ac:dyDescent="0.2">
      <c r="A1043" s="9">
        <f t="shared" si="141"/>
        <v>6.234158802424389</v>
      </c>
      <c r="B1043">
        <f t="shared" si="140"/>
        <v>-15.878044949090471</v>
      </c>
      <c r="C1043">
        <f t="shared" si="142"/>
        <v>-0.49303252121919761</v>
      </c>
      <c r="D1043">
        <f t="shared" si="143"/>
        <v>24.010466060635974</v>
      </c>
      <c r="E1043" t="b">
        <f t="shared" si="144"/>
        <v>0</v>
      </c>
      <c r="F1043" t="b">
        <f t="shared" si="145"/>
        <v>0</v>
      </c>
      <c r="G1043" t="b">
        <f t="shared" si="146"/>
        <v>0</v>
      </c>
      <c r="H1043" s="5">
        <f t="shared" si="147"/>
        <v>-1.5121802550389774</v>
      </c>
      <c r="I1043" s="1"/>
      <c r="M1043" s="6"/>
    </row>
    <row r="1044" spans="1:13" x14ac:dyDescent="0.2">
      <c r="A1044" s="9">
        <f t="shared" si="141"/>
        <v>6.2402947854976416</v>
      </c>
      <c r="B1044">
        <f t="shared" si="140"/>
        <v>-13.892111265723964</v>
      </c>
      <c r="C1044">
        <f t="shared" si="142"/>
        <v>-0.43136687573049382</v>
      </c>
      <c r="D1044">
        <f t="shared" si="143"/>
        <v>18.379895678955769</v>
      </c>
      <c r="E1044" t="b">
        <f t="shared" si="144"/>
        <v>0</v>
      </c>
      <c r="F1044" t="b">
        <f t="shared" si="145"/>
        <v>0</v>
      </c>
      <c r="G1044" t="b">
        <f t="shared" si="146"/>
        <v>0</v>
      </c>
      <c r="H1044" s="5">
        <f t="shared" si="147"/>
        <v>-1.3230455275941049</v>
      </c>
      <c r="I1044" s="1"/>
      <c r="M1044" s="6"/>
    </row>
    <row r="1045" spans="1:13" x14ac:dyDescent="0.2">
      <c r="A1045" s="9">
        <f t="shared" si="141"/>
        <v>6.2464307685708942</v>
      </c>
      <c r="B1045">
        <f t="shared" si="140"/>
        <v>-11.905654542004608</v>
      </c>
      <c r="C1045">
        <f t="shared" si="142"/>
        <v>-0.36968498920552317</v>
      </c>
      <c r="D1045">
        <f t="shared" si="143"/>
        <v>13.499357212973932</v>
      </c>
      <c r="E1045" t="b">
        <f t="shared" si="144"/>
        <v>0</v>
      </c>
      <c r="F1045" t="b">
        <f t="shared" si="145"/>
        <v>0</v>
      </c>
      <c r="G1045" t="b">
        <f t="shared" si="146"/>
        <v>0</v>
      </c>
      <c r="H1045" s="5">
        <f t="shared" si="147"/>
        <v>-1.1338609872600069</v>
      </c>
      <c r="I1045" s="1"/>
      <c r="M1045" s="6"/>
    </row>
    <row r="1046" spans="1:13" x14ac:dyDescent="0.2">
      <c r="A1046" s="9">
        <f t="shared" si="141"/>
        <v>6.2525667516441468</v>
      </c>
      <c r="B1046">
        <f t="shared" si="140"/>
        <v>-9.9187495683660369</v>
      </c>
      <c r="C1046">
        <f t="shared" si="142"/>
        <v>-0.30798918397780833</v>
      </c>
      <c r="D1046">
        <f t="shared" si="143"/>
        <v>9.3695856681867173</v>
      </c>
      <c r="E1046" t="b">
        <f t="shared" si="144"/>
        <v>0</v>
      </c>
      <c r="F1046" t="b">
        <f t="shared" si="145"/>
        <v>0</v>
      </c>
      <c r="G1046" t="b">
        <f t="shared" si="146"/>
        <v>0</v>
      </c>
      <c r="H1046" s="5">
        <f t="shared" si="147"/>
        <v>-0.94463375686681583</v>
      </c>
      <c r="I1046" s="1"/>
      <c r="M1046" s="6"/>
    </row>
    <row r="1047" spans="1:13" x14ac:dyDescent="0.2">
      <c r="A1047" s="9">
        <f t="shared" si="141"/>
        <v>6.2587027347173994</v>
      </c>
      <c r="B1047">
        <f t="shared" si="140"/>
        <v>-7.9314711521185748</v>
      </c>
      <c r="C1047">
        <f t="shared" si="142"/>
        <v>-0.24628178290491334</v>
      </c>
      <c r="D1047">
        <f t="shared" si="143"/>
        <v>5.9912029851453497</v>
      </c>
      <c r="E1047" t="b">
        <f t="shared" si="144"/>
        <v>0</v>
      </c>
      <c r="F1047" t="b">
        <f t="shared" si="145"/>
        <v>0</v>
      </c>
      <c r="G1047" t="b">
        <f t="shared" si="146"/>
        <v>0</v>
      </c>
      <c r="H1047" s="5">
        <f t="shared" si="147"/>
        <v>-0.75537096085195243</v>
      </c>
      <c r="I1047" s="1"/>
      <c r="M1047" s="6"/>
    </row>
    <row r="1048" spans="1:13" x14ac:dyDescent="0.2">
      <c r="A1048" s="9">
        <f t="shared" si="141"/>
        <v>6.2648387177906519</v>
      </c>
      <c r="B1048">
        <f t="shared" si="140"/>
        <v>-5.9438941146327204</v>
      </c>
      <c r="C1048">
        <f t="shared" si="142"/>
        <v>-0.1845651092809879</v>
      </c>
      <c r="D1048">
        <f t="shared" si="143"/>
        <v>3.3647179457921972</v>
      </c>
      <c r="E1048" t="b">
        <f t="shared" si="144"/>
        <v>0</v>
      </c>
      <c r="F1048" t="b">
        <f t="shared" si="145"/>
        <v>0</v>
      </c>
      <c r="G1048" t="b">
        <f t="shared" si="146"/>
        <v>0</v>
      </c>
      <c r="H1048" s="5">
        <f t="shared" si="147"/>
        <v>-0.56607972499188886</v>
      </c>
      <c r="I1048" s="1"/>
      <c r="M1048" s="6"/>
    </row>
    <row r="1049" spans="1:13" x14ac:dyDescent="0.2">
      <c r="A1049" s="9">
        <f t="shared" si="141"/>
        <v>6.2709747008639045</v>
      </c>
      <c r="B1049">
        <f t="shared" si="140"/>
        <v>-3.9560932885221165</v>
      </c>
      <c r="C1049">
        <f t="shared" si="142"/>
        <v>-0.1228414867492949</v>
      </c>
      <c r="D1049">
        <f t="shared" si="143"/>
        <v>1.4905260968386052</v>
      </c>
      <c r="E1049" t="b">
        <f t="shared" si="144"/>
        <v>0</v>
      </c>
      <c r="F1049" t="b">
        <f t="shared" si="145"/>
        <v>0</v>
      </c>
      <c r="G1049" t="b">
        <f t="shared" si="146"/>
        <v>0</v>
      </c>
      <c r="H1049" s="5">
        <f t="shared" si="147"/>
        <v>-0.3767671761338629</v>
      </c>
      <c r="I1049" s="1"/>
      <c r="M1049" s="6"/>
    </row>
    <row r="1050" spans="1:13" x14ac:dyDescent="0.2">
      <c r="A1050" s="9">
        <f t="shared" si="141"/>
        <v>6.2771106839371571</v>
      </c>
      <c r="B1050">
        <f t="shared" si="140"/>
        <v>-1.9681435148260844</v>
      </c>
      <c r="C1050">
        <f t="shared" si="142"/>
        <v>-6.1113239214724724E-2</v>
      </c>
      <c r="D1050">
        <f t="shared" si="143"/>
        <v>0.36890969019584235</v>
      </c>
      <c r="E1050" t="b">
        <f t="shared" si="144"/>
        <v>0</v>
      </c>
      <c r="F1050" t="b">
        <f t="shared" si="145"/>
        <v>0</v>
      </c>
      <c r="G1050" t="b">
        <f t="shared" si="146"/>
        <v>0</v>
      </c>
      <c r="H1050" s="5">
        <f t="shared" si="147"/>
        <v>-0.18744044192754977</v>
      </c>
      <c r="I1050" s="1"/>
      <c r="M1050" s="6"/>
    </row>
    <row r="1051" spans="1:13" x14ac:dyDescent="0.2">
      <c r="A1051" s="9">
        <f t="shared" si="141"/>
        <v>6.2832466670104097</v>
      </c>
      <c r="B1051">
        <f t="shared" ref="B1051" si="148">$B$10*SIN(A1051)</f>
        <v>1.9880359808154842E-2</v>
      </c>
      <c r="C1051">
        <f t="shared" si="142"/>
        <v>6.173092437001097E-4</v>
      </c>
      <c r="D1051">
        <f t="shared" si="143"/>
        <v>3.7640468175260237E-5</v>
      </c>
      <c r="E1051" t="b">
        <f t="shared" si="144"/>
        <v>0</v>
      </c>
      <c r="F1051" t="b">
        <f t="shared" si="145"/>
        <v>0</v>
      </c>
      <c r="G1051" t="b">
        <f t="shared" si="146"/>
        <v>0</v>
      </c>
      <c r="H1051" s="5">
        <f t="shared" si="147"/>
        <v>1.8933494432942944E-3</v>
      </c>
      <c r="I1051" s="1"/>
    </row>
    <row r="1052" spans="1:13" x14ac:dyDescent="0.2">
      <c r="A1052" s="9">
        <f>A1051/PI()</f>
        <v>2.0000195314407656</v>
      </c>
      <c r="I1052" s="1"/>
    </row>
  </sheetData>
  <customSheetViews>
    <customSheetView guid="{9F2B8030-0AF7-4699-A9BE-7E36FA730EED}" scale="75" showRuler="0" topLeftCell="A10">
      <selection activeCell="K2" sqref="K2"/>
      <pageMargins left="0.75" right="0.75" top="1" bottom="1" header="0.5" footer="0.5"/>
      <headerFooter alignWithMargins="0"/>
    </customSheetView>
  </customSheetViews>
  <mergeCells count="8">
    <mergeCell ref="H13:K13"/>
    <mergeCell ref="H16:K16"/>
    <mergeCell ref="N2:O2"/>
    <mergeCell ref="S23:V23"/>
    <mergeCell ref="X23:AB23"/>
    <mergeCell ref="AD23:AH23"/>
    <mergeCell ref="X41:AB41"/>
    <mergeCell ref="AD41:AH41"/>
  </mergeCells>
  <phoneticPr fontId="0" type="noConversion"/>
  <dataValidations count="1">
    <dataValidation type="list" allowBlank="1" showInputMessage="1" showErrorMessage="1" sqref="B6" xr:uid="{00000000-0002-0000-0100-000000000000}">
      <formula1>S2:S6</formula1>
    </dataValidation>
  </dataValidations>
  <pageMargins left="0.75" right="0.75" top="1" bottom="1" header="0.5" footer="0.5"/>
  <pageSetup paperSize="271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45"/>
  <sheetViews>
    <sheetView topLeftCell="A4" zoomScale="80" zoomScaleNormal="80" workbookViewId="0">
      <selection activeCell="I7" sqref="I7:N45"/>
    </sheetView>
  </sheetViews>
  <sheetFormatPr defaultRowHeight="12.75" x14ac:dyDescent="0.2"/>
  <cols>
    <col min="1" max="1" width="3.42578125" customWidth="1"/>
    <col min="7" max="7" width="19.42578125" customWidth="1"/>
    <col min="8" max="8" width="10.140625" customWidth="1"/>
    <col min="9" max="9" width="10.28515625" customWidth="1"/>
  </cols>
  <sheetData>
    <row r="1" spans="2:14" ht="15.75" x14ac:dyDescent="0.25">
      <c r="B1" s="54" t="s">
        <v>78</v>
      </c>
      <c r="I1" s="22" t="str">
        <f>'3-2'!Q89</f>
        <v>THC-I</v>
      </c>
      <c r="J1" s="22" t="str">
        <f>'3-2'!R89</f>
        <v>POHC</v>
      </c>
    </row>
    <row r="2" spans="2:14" x14ac:dyDescent="0.2">
      <c r="I2" s="57">
        <f>'3-2'!Q88</f>
        <v>1.0881596865356382</v>
      </c>
      <c r="J2" s="57">
        <f>'3-2'!R88</f>
        <v>0.20402820712572164</v>
      </c>
    </row>
    <row r="4" spans="2:14" x14ac:dyDescent="0.2">
      <c r="H4" s="32" t="s">
        <v>37</v>
      </c>
      <c r="I4" s="20" t="s">
        <v>35</v>
      </c>
      <c r="J4" s="20" t="s">
        <v>34</v>
      </c>
      <c r="K4" s="20" t="s">
        <v>33</v>
      </c>
      <c r="L4" s="20" t="s">
        <v>45</v>
      </c>
      <c r="M4" s="20" t="s">
        <v>77</v>
      </c>
      <c r="N4" s="20" t="s">
        <v>85</v>
      </c>
    </row>
    <row r="5" spans="2:14" x14ac:dyDescent="0.2">
      <c r="H5" s="3" t="s">
        <v>99</v>
      </c>
      <c r="I5" s="3" t="s">
        <v>41</v>
      </c>
      <c r="J5" s="75" t="str">
        <f>'3-2'!N2</f>
        <v>Tolerance</v>
      </c>
      <c r="K5" s="76"/>
      <c r="L5" s="21"/>
      <c r="N5" s="20" t="s">
        <v>86</v>
      </c>
    </row>
    <row r="6" spans="2:14" x14ac:dyDescent="0.2">
      <c r="H6" s="24">
        <v>1</v>
      </c>
      <c r="I6" s="64">
        <f>'3-2'!M2</f>
        <v>2.3518080235983856</v>
      </c>
      <c r="L6" s="61" t="s">
        <v>96</v>
      </c>
      <c r="M6" s="61" t="s">
        <v>97</v>
      </c>
      <c r="N6" s="63" t="s">
        <v>98</v>
      </c>
    </row>
    <row r="7" spans="2:14" x14ac:dyDescent="0.2">
      <c r="H7" s="24">
        <f>H6+1</f>
        <v>2</v>
      </c>
      <c r="I7" s="64">
        <f>'3-2'!M3</f>
        <v>3.9652928425212191E-5</v>
      </c>
      <c r="J7" s="21">
        <f>'3-2'!N3</f>
        <v>0</v>
      </c>
      <c r="K7" s="21">
        <f>'3-2'!O3</f>
        <v>1.2837735225487923E-2</v>
      </c>
      <c r="L7" s="21">
        <f>'3-2'!R49</f>
        <v>1.08</v>
      </c>
      <c r="M7" s="59" t="str">
        <f>IF(L7&gt;I7," PASS", "Fail")</f>
        <v xml:space="preserve"> PASS</v>
      </c>
      <c r="N7" s="26">
        <v>0</v>
      </c>
    </row>
    <row r="8" spans="2:14" x14ac:dyDescent="0.2">
      <c r="H8" s="24">
        <f t="shared" ref="H8:H45" si="0">H7+1</f>
        <v>3</v>
      </c>
      <c r="I8" s="64">
        <f>'3-2'!M4</f>
        <v>0.9139113821389222</v>
      </c>
      <c r="J8" s="21">
        <f>'3-2'!N4</f>
        <v>0.86821581303197615</v>
      </c>
      <c r="K8" s="21">
        <f>'3-2'!O4</f>
        <v>0.95732217279052101</v>
      </c>
      <c r="L8" s="21">
        <f>'3-2'!R50</f>
        <v>2.2999999999999998</v>
      </c>
      <c r="M8" s="59" t="str">
        <f t="shared" ref="M8:M45" si="1">IF(L8&gt;I8," PASS", "Fail")</f>
        <v xml:space="preserve"> PASS</v>
      </c>
      <c r="N8" s="55">
        <f>100*I8/L8</f>
        <v>39.735277484300966</v>
      </c>
    </row>
    <row r="9" spans="2:14" x14ac:dyDescent="0.2">
      <c r="H9" s="24">
        <f t="shared" si="0"/>
        <v>4</v>
      </c>
      <c r="I9" s="64">
        <f>'3-2'!M5</f>
        <v>1.2059405728827244E-7</v>
      </c>
      <c r="J9" s="21">
        <f>'3-2'!N5</f>
        <v>0</v>
      </c>
      <c r="K9" s="21">
        <f>'3-2'!O5</f>
        <v>1.2798202891119999E-2</v>
      </c>
      <c r="L9" s="21">
        <f>'3-2'!R51</f>
        <v>0.43</v>
      </c>
      <c r="M9" s="59" t="str">
        <f t="shared" si="1"/>
        <v xml:space="preserve"> PASS</v>
      </c>
      <c r="N9" s="26">
        <v>0</v>
      </c>
    </row>
    <row r="10" spans="2:14" x14ac:dyDescent="0.2">
      <c r="H10" s="24">
        <f t="shared" si="0"/>
        <v>5</v>
      </c>
      <c r="I10" s="64">
        <f>'3-2'!M6</f>
        <v>0.30467111243008954</v>
      </c>
      <c r="J10" s="21">
        <f>'3-2'!N6</f>
        <v>0.28943755680858507</v>
      </c>
      <c r="K10" s="21">
        <f>'3-2'!O6</f>
        <v>0.31914299027051879</v>
      </c>
      <c r="L10" s="21">
        <f>'3-2'!R52</f>
        <v>1.1399999999999999</v>
      </c>
      <c r="M10" s="59" t="str">
        <f t="shared" si="1"/>
        <v xml:space="preserve"> PASS</v>
      </c>
      <c r="N10" s="55">
        <f t="shared" ref="N10" si="2">100*I10/L10</f>
        <v>26.725536178078034</v>
      </c>
    </row>
    <row r="11" spans="2:14" x14ac:dyDescent="0.2">
      <c r="H11" s="24">
        <f t="shared" si="0"/>
        <v>6</v>
      </c>
      <c r="I11" s="64">
        <f>'3-2'!M7</f>
        <v>3.9654913291488622E-5</v>
      </c>
      <c r="J11" s="21">
        <f>'3-2'!N7</f>
        <v>0</v>
      </c>
      <c r="K11" s="21">
        <f>'3-2'!O7</f>
        <v>1.2837737210354199E-2</v>
      </c>
      <c r="L11" s="21">
        <f>'3-2'!R53</f>
        <v>0.3</v>
      </c>
      <c r="M11" s="59" t="str">
        <f t="shared" si="1"/>
        <v xml:space="preserve"> PASS</v>
      </c>
      <c r="N11" s="26">
        <v>0</v>
      </c>
    </row>
    <row r="12" spans="2:14" x14ac:dyDescent="0.2">
      <c r="H12" s="24">
        <f t="shared" si="0"/>
        <v>7</v>
      </c>
      <c r="I12" s="64">
        <f>'3-2'!M8</f>
        <v>0.30464307221844578</v>
      </c>
      <c r="J12" s="21">
        <f>'3-2'!N8</f>
        <v>0.28941091860752349</v>
      </c>
      <c r="K12" s="21">
        <f>'3-2'!O8</f>
        <v>0.31911361814882194</v>
      </c>
      <c r="L12" s="21">
        <f>'3-2'!R54</f>
        <v>0.77</v>
      </c>
      <c r="M12" s="59" t="str">
        <f t="shared" si="1"/>
        <v xml:space="preserve"> PASS</v>
      </c>
      <c r="N12" s="55">
        <f>100*I12/L12</f>
        <v>39.564035353044908</v>
      </c>
    </row>
    <row r="13" spans="2:14" x14ac:dyDescent="0.2">
      <c r="H13" s="24">
        <f t="shared" si="0"/>
        <v>8</v>
      </c>
      <c r="I13" s="64">
        <f>'3-2'!M9</f>
        <v>1.2036164765630836E-7</v>
      </c>
      <c r="J13" s="21">
        <f>'3-2'!N9</f>
        <v>0</v>
      </c>
      <c r="K13" s="21">
        <f>'3-2'!O9</f>
        <v>1.2798202658710366E-2</v>
      </c>
      <c r="L13" s="21">
        <f>'3-2'!R55</f>
        <v>0.23</v>
      </c>
      <c r="M13" s="59" t="str">
        <f t="shared" si="1"/>
        <v xml:space="preserve"> PASS</v>
      </c>
      <c r="N13" s="26">
        <v>0</v>
      </c>
    </row>
    <row r="14" spans="2:14" x14ac:dyDescent="0.2">
      <c r="H14" s="24">
        <f t="shared" si="0"/>
        <v>9</v>
      </c>
      <c r="I14" s="64">
        <f>'3-2'!M10</f>
        <v>0.18282662902350005</v>
      </c>
      <c r="J14" s="21">
        <f>'3-2'!N10</f>
        <v>0.17002854672643736</v>
      </c>
      <c r="K14" s="21">
        <f>'3-2'!O10</f>
        <v>0.19562471132056275</v>
      </c>
      <c r="L14" s="21">
        <f>'3-2'!R56</f>
        <v>0.4</v>
      </c>
      <c r="M14" s="59" t="str">
        <f t="shared" si="1"/>
        <v xml:space="preserve"> PASS</v>
      </c>
      <c r="N14" s="55">
        <f>100*I14/L14</f>
        <v>45.706657255875008</v>
      </c>
    </row>
    <row r="15" spans="2:14" x14ac:dyDescent="0.2">
      <c r="H15" s="24">
        <f t="shared" si="0"/>
        <v>10</v>
      </c>
      <c r="I15" s="64">
        <f>'3-2'!M11</f>
        <v>3.965890623010719E-5</v>
      </c>
      <c r="J15" s="21">
        <f>'3-2'!N11</f>
        <v>0</v>
      </c>
      <c r="K15" s="21">
        <f>'3-2'!O11</f>
        <v>1.2837741203292818E-2</v>
      </c>
      <c r="L15" s="21">
        <f>'3-2'!R57</f>
        <v>0.184</v>
      </c>
      <c r="M15" s="59" t="str">
        <f t="shared" si="1"/>
        <v xml:space="preserve"> PASS</v>
      </c>
      <c r="N15" s="26">
        <v>0</v>
      </c>
    </row>
    <row r="16" spans="2:14" x14ac:dyDescent="0.2">
      <c r="H16" s="24">
        <f t="shared" si="0"/>
        <v>11</v>
      </c>
      <c r="I16" s="64">
        <f>'3-2'!M12</f>
        <v>0.18279858597372317</v>
      </c>
      <c r="J16" s="21">
        <f>'3-2'!N12</f>
        <v>0.17000050367666047</v>
      </c>
      <c r="K16" s="21">
        <f>'3-2'!O12</f>
        <v>0.19559666827078587</v>
      </c>
      <c r="L16" s="21">
        <f>'3-2'!R58</f>
        <v>0.33</v>
      </c>
      <c r="M16" s="59" t="str">
        <f t="shared" si="1"/>
        <v xml:space="preserve"> PASS</v>
      </c>
      <c r="N16" s="55">
        <f>100*I16/L16</f>
        <v>55.393510901128231</v>
      </c>
    </row>
    <row r="17" spans="8:14" x14ac:dyDescent="0.2">
      <c r="H17" s="24">
        <f t="shared" si="0"/>
        <v>12</v>
      </c>
      <c r="I17" s="64">
        <f>'3-2'!M13</f>
        <v>1.2071583783888549E-7</v>
      </c>
      <c r="J17" s="21">
        <f>'3-2'!N13</f>
        <v>0</v>
      </c>
      <c r="K17" s="21">
        <f>'3-2'!O13</f>
        <v>1.279820301290055E-2</v>
      </c>
      <c r="L17" s="21">
        <f>'3-2'!R59</f>
        <v>0.153</v>
      </c>
      <c r="M17" s="59" t="str">
        <f t="shared" si="1"/>
        <v xml:space="preserve"> PASS</v>
      </c>
      <c r="N17" s="26">
        <v>0</v>
      </c>
    </row>
    <row r="18" spans="8:14" x14ac:dyDescent="0.2">
      <c r="H18" s="24">
        <f t="shared" si="0"/>
        <v>13</v>
      </c>
      <c r="I18" s="64">
        <f>'3-2'!M14</f>
        <v>0.13061412397206365</v>
      </c>
      <c r="J18" s="21">
        <f>'3-2'!N14</f>
        <v>0.11781604167500094</v>
      </c>
      <c r="K18" s="21">
        <f>'3-2'!O14</f>
        <v>0.14341220626912637</v>
      </c>
      <c r="L18" s="21">
        <f>'3-2'!R60</f>
        <v>0.21</v>
      </c>
      <c r="M18" s="59" t="str">
        <f t="shared" si="1"/>
        <v xml:space="preserve"> PASS</v>
      </c>
      <c r="N18" s="55">
        <f>100*I18/L18</f>
        <v>62.197201891458882</v>
      </c>
    </row>
    <row r="19" spans="8:14" x14ac:dyDescent="0.2">
      <c r="H19" s="24">
        <f t="shared" si="0"/>
        <v>14</v>
      </c>
      <c r="I19" s="64">
        <f>'3-2'!M15</f>
        <v>3.9664862497650637E-5</v>
      </c>
      <c r="J19" s="21">
        <f>'3-2'!N15</f>
        <v>0</v>
      </c>
      <c r="K19" s="21">
        <f>'3-2'!O15</f>
        <v>1.2837747159560361E-2</v>
      </c>
      <c r="L19" s="21">
        <f>'3-2'!R61</f>
        <v>0.13142857142857142</v>
      </c>
      <c r="M19" s="59" t="str">
        <f t="shared" si="1"/>
        <v xml:space="preserve"> PASS</v>
      </c>
      <c r="N19" s="26">
        <v>0</v>
      </c>
    </row>
    <row r="20" spans="8:14" x14ac:dyDescent="0.2">
      <c r="H20" s="24">
        <f t="shared" si="0"/>
        <v>15</v>
      </c>
      <c r="I20" s="64">
        <f>'3-2'!M16</f>
        <v>0.13058607673270431</v>
      </c>
      <c r="J20" s="21">
        <f>'3-2'!N16</f>
        <v>0.1177879944356416</v>
      </c>
      <c r="K20" s="21">
        <f>'3-2'!O16</f>
        <v>0.14338415902976703</v>
      </c>
      <c r="L20" s="21">
        <f>'3-2'!R62</f>
        <v>0.15</v>
      </c>
      <c r="M20" s="59" t="str">
        <f t="shared" si="1"/>
        <v xml:space="preserve"> PASS</v>
      </c>
      <c r="N20" s="55">
        <f>100*I20/L20</f>
        <v>87.057384488469552</v>
      </c>
    </row>
    <row r="21" spans="8:14" x14ac:dyDescent="0.2">
      <c r="H21" s="24">
        <f t="shared" si="0"/>
        <v>16</v>
      </c>
      <c r="I21" s="64">
        <f>'3-2'!M17</f>
        <v>1.2054424228206073E-7</v>
      </c>
      <c r="J21" s="21">
        <f>'3-2'!N17</f>
        <v>0</v>
      </c>
      <c r="K21" s="21">
        <f>'3-2'!O17</f>
        <v>1.2798202841304993E-2</v>
      </c>
      <c r="L21" s="21">
        <f>'3-2'!R63</f>
        <v>0.115</v>
      </c>
      <c r="M21" s="59" t="str">
        <f t="shared" si="1"/>
        <v xml:space="preserve"> PASS</v>
      </c>
      <c r="N21" s="26">
        <v>0</v>
      </c>
    </row>
    <row r="22" spans="8:14" x14ac:dyDescent="0.2">
      <c r="H22" s="24">
        <f t="shared" si="0"/>
        <v>17</v>
      </c>
      <c r="I22" s="64">
        <f>'3-2'!M18</f>
        <v>0.10161228211636249</v>
      </c>
      <c r="J22" s="21">
        <f>'3-2'!N18</f>
        <v>8.8814199819299777E-2</v>
      </c>
      <c r="K22" s="21">
        <f>'3-2'!O18</f>
        <v>0.1144103644134252</v>
      </c>
      <c r="L22" s="21">
        <f>'3-2'!R64</f>
        <v>0.13235294117647059</v>
      </c>
      <c r="M22" s="59" t="str">
        <f t="shared" si="1"/>
        <v xml:space="preserve"> PASS</v>
      </c>
      <c r="N22" s="55">
        <f>100*I22/L22</f>
        <v>76.773724265696103</v>
      </c>
    </row>
    <row r="23" spans="8:14" x14ac:dyDescent="0.2">
      <c r="H23" s="24">
        <f t="shared" si="0"/>
        <v>18</v>
      </c>
      <c r="I23" s="64">
        <f>'3-2'!M19</f>
        <v>3.9672851711923932E-5</v>
      </c>
      <c r="J23" s="21">
        <f>'3-2'!N19</f>
        <v>0</v>
      </c>
      <c r="K23" s="21">
        <f>'3-2'!O19</f>
        <v>1.2837755148774634E-2</v>
      </c>
      <c r="L23" s="21">
        <f>'3-2'!R65</f>
        <v>0.10222222222222223</v>
      </c>
      <c r="M23" s="59" t="str">
        <f t="shared" si="1"/>
        <v xml:space="preserve"> PASS</v>
      </c>
      <c r="N23" s="26">
        <v>0</v>
      </c>
    </row>
    <row r="24" spans="8:14" x14ac:dyDescent="0.2">
      <c r="H24" s="24">
        <f t="shared" si="0"/>
        <v>19</v>
      </c>
      <c r="I24" s="64">
        <f>'3-2'!M20</f>
        <v>0.10158422919836878</v>
      </c>
      <c r="J24" s="21">
        <f>'3-2'!N20</f>
        <v>8.8786146901306068E-2</v>
      </c>
      <c r="K24" s="21">
        <f>'3-2'!O20</f>
        <v>0.11438231149543149</v>
      </c>
      <c r="L24" s="21">
        <f>'3-2'!R66</f>
        <v>0.11842105263157894</v>
      </c>
      <c r="M24" s="59" t="str">
        <f t="shared" si="1"/>
        <v xml:space="preserve"> PASS</v>
      </c>
      <c r="N24" s="55">
        <f>100*I24/L24</f>
        <v>85.782237989733645</v>
      </c>
    </row>
    <row r="25" spans="8:14" x14ac:dyDescent="0.2">
      <c r="H25" s="24">
        <f t="shared" si="0"/>
        <v>20</v>
      </c>
      <c r="I25" s="64">
        <f>'3-2'!M21</f>
        <v>1.2095931081406283E-7</v>
      </c>
      <c r="J25" s="21">
        <f>'3-2'!N21</f>
        <v>0</v>
      </c>
      <c r="K25" s="21">
        <f>'3-2'!O21</f>
        <v>1.2798203256373524E-2</v>
      </c>
      <c r="L25" s="21">
        <f>'3-2'!R67</f>
        <v>9.1999999999999998E-2</v>
      </c>
      <c r="M25" s="59" t="str">
        <f t="shared" si="1"/>
        <v xml:space="preserve"> PASS</v>
      </c>
      <c r="N25" s="26">
        <v>0</v>
      </c>
    </row>
    <row r="26" spans="8:14" x14ac:dyDescent="0.2">
      <c r="H26" s="24">
        <f t="shared" si="0"/>
        <v>21</v>
      </c>
      <c r="I26" s="64">
        <f>'3-2'!M22</f>
        <v>8.3160745552067414E-2</v>
      </c>
      <c r="J26" s="21">
        <f>'3-2'!N22</f>
        <v>7.0362663255004704E-2</v>
      </c>
      <c r="K26" s="21">
        <f>'3-2'!O22</f>
        <v>9.5958827849130124E-2</v>
      </c>
      <c r="L26" s="21">
        <f>'3-2'!R68</f>
        <v>0.10714285714285714</v>
      </c>
      <c r="M26" s="59" t="str">
        <f t="shared" si="1"/>
        <v xml:space="preserve"> PASS</v>
      </c>
      <c r="N26" s="55">
        <f>100*I26/L26</f>
        <v>77.616695848596251</v>
      </c>
    </row>
    <row r="27" spans="8:14" x14ac:dyDescent="0.2">
      <c r="H27" s="24">
        <f t="shared" si="0"/>
        <v>22</v>
      </c>
      <c r="I27" s="64">
        <f>'3-2'!M23</f>
        <v>3.9682784440877127E-5</v>
      </c>
      <c r="J27" s="21">
        <f>'3-2'!N23</f>
        <v>0</v>
      </c>
      <c r="K27" s="21">
        <f>'3-2'!O23</f>
        <v>1.2837765081503588E-2</v>
      </c>
      <c r="L27" s="21">
        <f>'3-2'!R69</f>
        <v>8.3636363636363634E-2</v>
      </c>
      <c r="M27" s="59" t="str">
        <f t="shared" si="1"/>
        <v xml:space="preserve"> PASS</v>
      </c>
      <c r="N27" s="26">
        <v>0</v>
      </c>
    </row>
    <row r="28" spans="8:14" x14ac:dyDescent="0.2">
      <c r="H28" s="24">
        <f t="shared" si="0"/>
        <v>23</v>
      </c>
      <c r="I28" s="64">
        <f>'3-2'!M24</f>
        <v>8.3132685647436255E-2</v>
      </c>
      <c r="J28" s="21">
        <f>'3-2'!N24</f>
        <v>7.0334603350373545E-2</v>
      </c>
      <c r="K28" s="21">
        <f>'3-2'!O24</f>
        <v>9.5930767944498965E-2</v>
      </c>
      <c r="L28" s="21">
        <f>'3-2'!R70</f>
        <v>9.7826086956521743E-2</v>
      </c>
      <c r="M28" s="59" t="str">
        <f t="shared" si="1"/>
        <v xml:space="preserve"> PASS</v>
      </c>
      <c r="N28" s="55">
        <f>100*I28/L28</f>
        <v>84.980078661823725</v>
      </c>
    </row>
    <row r="29" spans="8:14" x14ac:dyDescent="0.2">
      <c r="H29" s="24">
        <f t="shared" si="0"/>
        <v>24</v>
      </c>
      <c r="I29" s="64">
        <f>'3-2'!M25</f>
        <v>1.2084844309596827E-7</v>
      </c>
      <c r="J29" s="21">
        <f>'3-2'!N25</f>
        <v>0</v>
      </c>
      <c r="K29" s="21">
        <f>'3-2'!O25</f>
        <v>1.2798203145505806E-2</v>
      </c>
      <c r="L29" s="21">
        <f>'3-2'!R71</f>
        <v>7.6666666666666675E-2</v>
      </c>
      <c r="M29" s="59" t="str">
        <f t="shared" si="1"/>
        <v xml:space="preserve"> PASS</v>
      </c>
      <c r="N29" s="26">
        <v>0</v>
      </c>
    </row>
    <row r="30" spans="8:14" x14ac:dyDescent="0.2">
      <c r="H30" s="24">
        <f t="shared" si="0"/>
        <v>25</v>
      </c>
      <c r="I30" s="64">
        <f>'3-2'!M26</f>
        <v>7.039014674824251E-2</v>
      </c>
      <c r="J30" s="21">
        <f>'3-2'!N26</f>
        <v>5.75920644511798E-2</v>
      </c>
      <c r="K30" s="21">
        <f>'3-2'!O26</f>
        <v>8.318822904530522E-2</v>
      </c>
      <c r="L30" s="21">
        <f>'3-2'!R72</f>
        <v>0.09</v>
      </c>
      <c r="M30" s="59" t="str">
        <f t="shared" si="1"/>
        <v xml:space="preserve"> PASS</v>
      </c>
      <c r="N30" s="55">
        <f>100*I30/L30</f>
        <v>78.211274164713913</v>
      </c>
    </row>
    <row r="31" spans="8:14" x14ac:dyDescent="0.2">
      <c r="H31" s="24">
        <f t="shared" si="0"/>
        <v>26</v>
      </c>
      <c r="I31" s="64">
        <f>'3-2'!M27</f>
        <v>3.9694776646847097E-5</v>
      </c>
      <c r="J31" s="21">
        <f>'3-2'!N27</f>
        <v>0</v>
      </c>
      <c r="K31" s="21">
        <f>'3-2'!O27</f>
        <v>1.2837777073709557E-2</v>
      </c>
      <c r="L31" s="21">
        <f>'3-2'!R73</f>
        <v>7.0769230769230779E-2</v>
      </c>
      <c r="M31" s="59" t="str">
        <f t="shared" si="1"/>
        <v xml:space="preserve"> PASS</v>
      </c>
      <c r="N31" s="26">
        <v>0</v>
      </c>
    </row>
    <row r="32" spans="8:14" x14ac:dyDescent="0.2">
      <c r="H32" s="24">
        <f t="shared" si="0"/>
        <v>27</v>
      </c>
      <c r="I32" s="64">
        <f>'3-2'!M28</f>
        <v>7.0362078319770038E-2</v>
      </c>
      <c r="J32" s="21">
        <f>'3-2'!N28</f>
        <v>5.7563996022707328E-2</v>
      </c>
      <c r="K32" s="21">
        <f>'3-2'!O28</f>
        <v>8.3160160616832748E-2</v>
      </c>
      <c r="L32" s="21">
        <f>'3-2'!R74</f>
        <v>8.3333333333333329E-2</v>
      </c>
      <c r="M32" s="59" t="str">
        <f t="shared" si="1"/>
        <v xml:space="preserve"> PASS</v>
      </c>
      <c r="N32" s="55">
        <f>100*I32/L32</f>
        <v>84.434493983724053</v>
      </c>
    </row>
    <row r="33" spans="8:14" x14ac:dyDescent="0.2">
      <c r="H33" s="24">
        <f t="shared" si="0"/>
        <v>28</v>
      </c>
      <c r="I33" s="64">
        <f>'3-2'!M29</f>
        <v>1.2132434868665853E-7</v>
      </c>
      <c r="J33" s="21">
        <f>'3-2'!N29</f>
        <v>0</v>
      </c>
      <c r="K33" s="21">
        <f>'3-2'!O29</f>
        <v>1.2798203621411397E-2</v>
      </c>
      <c r="L33" s="21">
        <f>'3-2'!R75</f>
        <v>6.5714285714285711E-2</v>
      </c>
      <c r="M33" s="59" t="str">
        <f t="shared" si="1"/>
        <v xml:space="preserve"> PASS</v>
      </c>
      <c r="N33" s="26">
        <v>0</v>
      </c>
    </row>
    <row r="34" spans="8:14" x14ac:dyDescent="0.2">
      <c r="H34" s="24">
        <f t="shared" si="0"/>
        <v>29</v>
      </c>
      <c r="I34" s="64">
        <f>'3-2'!M30</f>
        <v>6.1028114654156682E-2</v>
      </c>
      <c r="J34" s="21">
        <f>'3-2'!N30</f>
        <v>4.8230032357093972E-2</v>
      </c>
      <c r="K34" s="21">
        <f>'3-2'!O30</f>
        <v>7.3826196951219392E-2</v>
      </c>
      <c r="L34" s="21">
        <f>'3-2'!R76</f>
        <v>7.7586206896551727E-2</v>
      </c>
      <c r="M34" s="59" t="str">
        <f t="shared" si="1"/>
        <v xml:space="preserve"> PASS</v>
      </c>
      <c r="N34" s="55">
        <f>100*I34/L34</f>
        <v>78.658458887579712</v>
      </c>
    </row>
    <row r="35" spans="8:14" x14ac:dyDescent="0.2">
      <c r="H35" s="24">
        <f t="shared" si="0"/>
        <v>30</v>
      </c>
      <c r="I35" s="64">
        <f>'3-2'!M31</f>
        <v>3.9708694277715634E-5</v>
      </c>
      <c r="J35" s="21">
        <f>'3-2'!N31</f>
        <v>0</v>
      </c>
      <c r="K35" s="21">
        <f>'3-2'!O31</f>
        <v>1.2837790991340426E-2</v>
      </c>
      <c r="L35" s="21">
        <f>'3-2'!R77</f>
        <v>6.1333333333333337E-2</v>
      </c>
      <c r="M35" s="59" t="str">
        <f t="shared" si="1"/>
        <v xml:space="preserve"> PASS</v>
      </c>
      <c r="N35" s="26">
        <v>0</v>
      </c>
    </row>
    <row r="36" spans="8:14" x14ac:dyDescent="0.2">
      <c r="H36" s="24">
        <f t="shared" si="0"/>
        <v>31</v>
      </c>
      <c r="I36" s="64">
        <f>'3-2'!M32</f>
        <v>6.100003643599685E-2</v>
      </c>
      <c r="J36" s="21">
        <f>'3-2'!N32</f>
        <v>4.820195413893414E-2</v>
      </c>
      <c r="K36" s="21">
        <f>'3-2'!O32</f>
        <v>7.3798118733059553E-2</v>
      </c>
      <c r="L36" s="21">
        <f>'3-2'!R78</f>
        <v>7.2580645161290328E-2</v>
      </c>
      <c r="M36" s="59" t="str">
        <f t="shared" si="1"/>
        <v xml:space="preserve"> PASS</v>
      </c>
      <c r="N36" s="55">
        <f>100*I36/L36</f>
        <v>84.044494645151204</v>
      </c>
    </row>
    <row r="37" spans="8:14" x14ac:dyDescent="0.2">
      <c r="H37" s="24">
        <f t="shared" si="0"/>
        <v>32</v>
      </c>
      <c r="I37" s="64">
        <f>'3-2'!M33</f>
        <v>1.2127408579091079E-7</v>
      </c>
      <c r="J37" s="21">
        <f>'3-2'!N33</f>
        <v>0</v>
      </c>
      <c r="K37" s="21">
        <f>'3-2'!O33</f>
        <v>1.2798203571148501E-2</v>
      </c>
      <c r="L37" s="21">
        <f>'3-2'!R79</f>
        <v>5.7500000000000002E-2</v>
      </c>
      <c r="M37" s="59" t="str">
        <f t="shared" si="1"/>
        <v xml:space="preserve"> PASS</v>
      </c>
      <c r="N37" s="26">
        <v>0</v>
      </c>
    </row>
    <row r="38" spans="8:14" x14ac:dyDescent="0.2">
      <c r="H38" s="24">
        <f t="shared" si="0"/>
        <v>33</v>
      </c>
      <c r="I38" s="64">
        <f>'3-2'!M34</f>
        <v>5.387163010505238E-2</v>
      </c>
      <c r="J38" s="21">
        <f>'3-2'!N34</f>
        <v>4.107354780798967E-2</v>
      </c>
      <c r="K38" s="21">
        <f>'3-2'!O34</f>
        <v>6.6669712402115083E-2</v>
      </c>
      <c r="L38" s="21">
        <f>'3-2'!R80</f>
        <v>6.8181818181818177E-2</v>
      </c>
      <c r="M38" s="59" t="str">
        <f t="shared" si="1"/>
        <v xml:space="preserve"> PASS</v>
      </c>
      <c r="N38" s="55">
        <f>100*I38/L38</f>
        <v>79.01172415407683</v>
      </c>
    </row>
    <row r="39" spans="8:14" x14ac:dyDescent="0.2">
      <c r="H39" s="24">
        <f t="shared" si="0"/>
        <v>34</v>
      </c>
      <c r="I39" s="64">
        <f>'3-2'!M35</f>
        <v>3.9724699539999428E-5</v>
      </c>
      <c r="J39" s="21">
        <f>'3-2'!N35</f>
        <v>0</v>
      </c>
      <c r="K39" s="21">
        <f>'3-2'!O35</f>
        <v>1.283780699660271E-2</v>
      </c>
      <c r="L39" s="21">
        <f>'3-2'!R81</f>
        <v>5.4117647058823534E-2</v>
      </c>
      <c r="M39" s="59" t="str">
        <f t="shared" si="1"/>
        <v xml:space="preserve"> PASS</v>
      </c>
      <c r="N39" s="26">
        <v>0</v>
      </c>
    </row>
    <row r="40" spans="8:14" x14ac:dyDescent="0.2">
      <c r="H40" s="24">
        <f t="shared" si="0"/>
        <v>35</v>
      </c>
      <c r="I40" s="64">
        <f>'3-2'!M36</f>
        <v>5.3843540510760471E-2</v>
      </c>
      <c r="J40" s="21">
        <f>'3-2'!N36</f>
        <v>4.1045458213697761E-2</v>
      </c>
      <c r="K40" s="21">
        <f>'3-2'!O36</f>
        <v>6.6641622807823181E-2</v>
      </c>
      <c r="L40" s="21">
        <f>'3-2'!R82</f>
        <v>6.4285714285714279E-2</v>
      </c>
      <c r="M40" s="59" t="str">
        <f t="shared" si="1"/>
        <v xml:space="preserve"> PASS</v>
      </c>
      <c r="N40" s="55">
        <f>100*I40/L40</f>
        <v>83.756618572294073</v>
      </c>
    </row>
    <row r="41" spans="8:14" x14ac:dyDescent="0.2">
      <c r="H41" s="24">
        <f t="shared" si="0"/>
        <v>36</v>
      </c>
      <c r="I41" s="64">
        <f>'3-2'!M37</f>
        <v>1.2181073847716157E-7</v>
      </c>
      <c r="J41" s="21">
        <f>'3-2'!N37</f>
        <v>0</v>
      </c>
      <c r="K41" s="21">
        <f>'3-2'!O37</f>
        <v>1.2798204107801187E-2</v>
      </c>
      <c r="L41" s="21">
        <f>'3-2'!R83</f>
        <v>5.1111111111111114E-2</v>
      </c>
      <c r="M41" s="59" t="str">
        <f t="shared" si="1"/>
        <v xml:space="preserve"> PASS</v>
      </c>
      <c r="N41" s="26">
        <v>0</v>
      </c>
    </row>
    <row r="42" spans="8:14" x14ac:dyDescent="0.2">
      <c r="H42" s="24">
        <f t="shared" si="0"/>
        <v>37</v>
      </c>
      <c r="I42" s="64">
        <f>'3-2'!M38</f>
        <v>4.822420856738243E-2</v>
      </c>
      <c r="J42" s="21">
        <f>'3-2'!N38</f>
        <v>3.542612627031972E-2</v>
      </c>
      <c r="K42" s="21">
        <f>'3-2'!O38</f>
        <v>6.102229086444514E-2</v>
      </c>
      <c r="L42" s="21">
        <f>'3-2'!R84</f>
        <v>6.0810810810810814E-2</v>
      </c>
      <c r="M42" s="59" t="str">
        <f t="shared" si="1"/>
        <v xml:space="preserve"> PASS</v>
      </c>
      <c r="N42" s="55">
        <f>100*I42/L42</f>
        <v>79.302031866362213</v>
      </c>
    </row>
    <row r="43" spans="8:14" x14ac:dyDescent="0.2">
      <c r="H43" s="24">
        <f t="shared" si="0"/>
        <v>38</v>
      </c>
      <c r="I43" s="64">
        <f>'3-2'!M39</f>
        <v>3.974261390374262E-5</v>
      </c>
      <c r="J43" s="21">
        <f>'3-2'!N39</f>
        <v>0</v>
      </c>
      <c r="K43" s="21">
        <f>'3-2'!O39</f>
        <v>1.2837824910966453E-2</v>
      </c>
      <c r="L43" s="21">
        <f>'3-2'!R85</f>
        <v>4.8421052631578948E-2</v>
      </c>
      <c r="M43" s="59" t="str">
        <f t="shared" si="1"/>
        <v xml:space="preserve"> PASS</v>
      </c>
      <c r="N43" s="26">
        <v>0</v>
      </c>
    </row>
    <row r="44" spans="8:14" x14ac:dyDescent="0.2">
      <c r="H44" s="24">
        <f t="shared" si="0"/>
        <v>39</v>
      </c>
      <c r="I44" s="64">
        <f>'3-2'!M40</f>
        <v>4.8196106371936581E-2</v>
      </c>
      <c r="J44" s="21">
        <f>'3-2'!N40</f>
        <v>3.5398024074873871E-2</v>
      </c>
      <c r="K44" s="21">
        <f>'3-2'!O40</f>
        <v>6.0994188668999291E-2</v>
      </c>
      <c r="L44" s="21">
        <f>'3-2'!R86</f>
        <v>5.7692307692307696E-2</v>
      </c>
      <c r="M44" s="59" t="str">
        <f t="shared" si="1"/>
        <v xml:space="preserve"> PASS</v>
      </c>
      <c r="N44" s="55">
        <f>100*I44/L44</f>
        <v>83.539917711356736</v>
      </c>
    </row>
    <row r="45" spans="8:14" x14ac:dyDescent="0.2">
      <c r="H45" s="24">
        <f t="shared" si="0"/>
        <v>40</v>
      </c>
      <c r="I45" s="64">
        <f>'3-2'!M41</f>
        <v>1.218209289754857E-7</v>
      </c>
      <c r="J45" s="21">
        <f>'3-2'!N41</f>
        <v>0</v>
      </c>
      <c r="K45" s="21">
        <f>'3-2'!O41</f>
        <v>1.2798204117991686E-2</v>
      </c>
      <c r="L45" s="21">
        <f>'3-2'!R87</f>
        <v>4.5999999999999999E-2</v>
      </c>
      <c r="M45" s="59" t="str">
        <f t="shared" si="1"/>
        <v xml:space="preserve"> PASS</v>
      </c>
      <c r="N45" s="26">
        <v>0</v>
      </c>
    </row>
  </sheetData>
  <mergeCells count="1">
    <mergeCell ref="J5:K5"/>
  </mergeCells>
  <conditionalFormatting sqref="M8 M10 M12 M14 M16 M18 M20 M22 M24 M26 M28 M30 M32 M34 M36 M38 M40 M42 M44">
    <cfRule type="cellIs" dxfId="122" priority="12" operator="equal">
      <formula>"Fail"</formula>
    </cfRule>
    <cfRule type="cellIs" dxfId="121" priority="13" operator="equal">
      <formula>"PASS"</formula>
    </cfRule>
    <cfRule type="cellIs" dxfId="120" priority="14" operator="equal">
      <formula>"Fail"</formula>
    </cfRule>
    <cfRule type="cellIs" dxfId="119" priority="15" operator="equal">
      <formula>"""Fail"""</formula>
    </cfRule>
  </conditionalFormatting>
  <conditionalFormatting sqref="N8 N10 N12 N14 N16 N18 N20 N22 N24 N26 N28 N30 N32 N34 N36 N38 N40 N42 N44">
    <cfRule type="cellIs" dxfId="118" priority="10" operator="greaterThan">
      <formula>100</formula>
    </cfRule>
    <cfRule type="cellIs" dxfId="117" priority="11" operator="greaterThan">
      <formula>100</formula>
    </cfRule>
  </conditionalFormatting>
  <conditionalFormatting sqref="M7:M45">
    <cfRule type="cellIs" dxfId="116" priority="6" operator="equal">
      <formula>"Fail"</formula>
    </cfRule>
    <cfRule type="cellIs" dxfId="115" priority="7" operator="equal">
      <formula>"PASS"</formula>
    </cfRule>
    <cfRule type="cellIs" dxfId="114" priority="8" operator="equal">
      <formula>"Fail"</formula>
    </cfRule>
    <cfRule type="cellIs" dxfId="113" priority="9" operator="equal">
      <formula>"""Fail"""</formula>
    </cfRule>
  </conditionalFormatting>
  <conditionalFormatting sqref="I20">
    <cfRule type="expression" dxfId="112" priority="5">
      <formula>I20&gt;L20</formula>
    </cfRule>
  </conditionalFormatting>
  <conditionalFormatting sqref="I21:I46">
    <cfRule type="expression" dxfId="111" priority="4">
      <formula>I21&gt;L21</formula>
    </cfRule>
  </conditionalFormatting>
  <conditionalFormatting sqref="I18">
    <cfRule type="expression" dxfId="110" priority="3">
      <formula>I18&gt;L18</formula>
    </cfRule>
  </conditionalFormatting>
  <conditionalFormatting sqref="I16">
    <cfRule type="expression" dxfId="109" priority="2">
      <formula>I16&gt;L16</formula>
    </cfRule>
  </conditionalFormatting>
  <conditionalFormatting sqref="I14">
    <cfRule type="expression" dxfId="108" priority="1">
      <formula>I14&gt;L14</formula>
    </cfRule>
  </conditionalFormatting>
  <pageMargins left="0.7" right="0.7" top="0.75" bottom="0.75" header="0.3" footer="0.3"/>
  <pageSetup paperSize="271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5"/>
  <sheetViews>
    <sheetView workbookViewId="0">
      <selection activeCell="P25" sqref="P25"/>
    </sheetView>
  </sheetViews>
  <sheetFormatPr defaultRowHeight="12.75" x14ac:dyDescent="0.2"/>
  <cols>
    <col min="6" max="6" width="20.7109375" customWidth="1"/>
    <col min="7" max="7" width="10" customWidth="1"/>
  </cols>
  <sheetData>
    <row r="1" spans="1:13" ht="15.75" x14ac:dyDescent="0.25">
      <c r="A1" s="54" t="s">
        <v>81</v>
      </c>
      <c r="H1" s="22" t="str">
        <f>'3-2'!Q89</f>
        <v>THC-I</v>
      </c>
      <c r="I1" s="22" t="str">
        <f>'3-2'!R89</f>
        <v>POHC</v>
      </c>
    </row>
    <row r="2" spans="1:13" x14ac:dyDescent="0.2">
      <c r="H2" s="57">
        <f>'3-2'!Q88</f>
        <v>1.0881596865356382</v>
      </c>
      <c r="I2" s="57">
        <f>'3-2'!R88</f>
        <v>0.20402820712572164</v>
      </c>
    </row>
    <row r="4" spans="1:13" x14ac:dyDescent="0.2">
      <c r="G4" s="32" t="s">
        <v>37</v>
      </c>
      <c r="H4" s="20" t="s">
        <v>35</v>
      </c>
      <c r="I4" s="20" t="s">
        <v>34</v>
      </c>
      <c r="J4" s="20" t="s">
        <v>33</v>
      </c>
      <c r="K4" s="20" t="s">
        <v>45</v>
      </c>
      <c r="L4" s="20" t="s">
        <v>77</v>
      </c>
      <c r="M4" s="20" t="s">
        <v>85</v>
      </c>
    </row>
    <row r="5" spans="1:13" x14ac:dyDescent="0.2">
      <c r="I5" s="75" t="str">
        <f>'3-2'!N2</f>
        <v>Tolerance</v>
      </c>
      <c r="J5" s="76"/>
      <c r="K5" s="21"/>
      <c r="M5" s="20" t="s">
        <v>86</v>
      </c>
    </row>
    <row r="6" spans="1:13" x14ac:dyDescent="0.2">
      <c r="G6" s="24">
        <v>1</v>
      </c>
      <c r="H6" s="64">
        <f>'3-2'!M2</f>
        <v>2.3518080235983856</v>
      </c>
    </row>
    <row r="7" spans="1:13" x14ac:dyDescent="0.2">
      <c r="G7" s="24">
        <f>G6+1</f>
        <v>2</v>
      </c>
      <c r="H7" s="64">
        <v>0</v>
      </c>
      <c r="I7" s="21">
        <v>0</v>
      </c>
      <c r="J7" s="21">
        <f>'3-2'!O3</f>
        <v>1.2837735225487923E-2</v>
      </c>
      <c r="K7" s="21">
        <f>'3-2'!S49</f>
        <v>1.62</v>
      </c>
      <c r="L7" s="59" t="str">
        <f>IF(K7&gt;H7," PASS", "Fail")</f>
        <v xml:space="preserve"> PASS</v>
      </c>
      <c r="M7" s="26">
        <v>0</v>
      </c>
    </row>
    <row r="8" spans="1:13" x14ac:dyDescent="0.2">
      <c r="G8" s="24">
        <f t="shared" ref="G8:G45" si="0">G7+1</f>
        <v>3</v>
      </c>
      <c r="H8" s="64">
        <f>'3-2'!M4</f>
        <v>0.9139113821389222</v>
      </c>
      <c r="I8" s="21">
        <f>'3-2'!N4</f>
        <v>0.86821581303197615</v>
      </c>
      <c r="J8" s="21">
        <f>'3-2'!O4</f>
        <v>0.95732217279052101</v>
      </c>
      <c r="K8" s="21">
        <f>'3-2'!S50</f>
        <v>3.4499999999999997</v>
      </c>
      <c r="L8" s="59" t="str">
        <f t="shared" ref="L8:L45" si="1">IF(K8&gt;H8," PASS", "Fail")</f>
        <v xml:space="preserve"> PASS</v>
      </c>
      <c r="M8" s="55">
        <f>100*H8/K8</f>
        <v>26.490184989533979</v>
      </c>
    </row>
    <row r="9" spans="1:13" x14ac:dyDescent="0.2">
      <c r="G9" s="24">
        <f t="shared" si="0"/>
        <v>4</v>
      </c>
      <c r="H9" s="64">
        <v>0</v>
      </c>
      <c r="I9" s="26">
        <v>0</v>
      </c>
      <c r="J9" s="21">
        <f>'3-2'!O5</f>
        <v>1.2798202891119999E-2</v>
      </c>
      <c r="K9" s="21">
        <f>'3-2'!S51</f>
        <v>0.64500000000000002</v>
      </c>
      <c r="L9" s="59" t="str">
        <f t="shared" si="1"/>
        <v xml:space="preserve"> PASS</v>
      </c>
      <c r="M9" s="26">
        <v>0</v>
      </c>
    </row>
    <row r="10" spans="1:13" x14ac:dyDescent="0.2">
      <c r="G10" s="24">
        <f t="shared" si="0"/>
        <v>5</v>
      </c>
      <c r="H10" s="64">
        <f>'3-2'!M6</f>
        <v>0.30467111243008954</v>
      </c>
      <c r="I10" s="21">
        <f>'3-2'!N6</f>
        <v>0.28943755680858507</v>
      </c>
      <c r="J10" s="21">
        <f>'3-2'!O6</f>
        <v>0.31914299027051879</v>
      </c>
      <c r="K10" s="21">
        <f>'3-2'!S52</f>
        <v>1.71</v>
      </c>
      <c r="L10" s="59" t="str">
        <f t="shared" si="1"/>
        <v xml:space="preserve"> PASS</v>
      </c>
      <c r="M10" s="55">
        <f t="shared" ref="M10" si="2">100*H10/K10</f>
        <v>17.817024118718688</v>
      </c>
    </row>
    <row r="11" spans="1:13" x14ac:dyDescent="0.2">
      <c r="G11" s="24">
        <f t="shared" si="0"/>
        <v>6</v>
      </c>
      <c r="H11" s="64">
        <v>0</v>
      </c>
      <c r="I11" s="26">
        <v>0</v>
      </c>
      <c r="J11" s="21">
        <f>'3-2'!O7</f>
        <v>1.2837737210354199E-2</v>
      </c>
      <c r="K11" s="21">
        <f>'3-2'!S53</f>
        <v>0.44999999999999996</v>
      </c>
      <c r="L11" s="59" t="str">
        <f t="shared" si="1"/>
        <v xml:space="preserve"> PASS</v>
      </c>
      <c r="M11" s="26">
        <v>0</v>
      </c>
    </row>
    <row r="12" spans="1:13" x14ac:dyDescent="0.2">
      <c r="G12" s="24">
        <f t="shared" si="0"/>
        <v>7</v>
      </c>
      <c r="H12" s="64">
        <f>'3-2'!M8</f>
        <v>0.30464307221844578</v>
      </c>
      <c r="I12" s="21">
        <f>'3-2'!N8</f>
        <v>0.28941091860752349</v>
      </c>
      <c r="J12" s="21">
        <f>'3-2'!O8</f>
        <v>0.31911361814882194</v>
      </c>
      <c r="K12" s="21">
        <f>'3-2'!S54</f>
        <v>1.155</v>
      </c>
      <c r="L12" s="59" t="str">
        <f t="shared" si="1"/>
        <v xml:space="preserve"> PASS</v>
      </c>
      <c r="M12" s="55">
        <f>100*H12/K12</f>
        <v>26.376023568696603</v>
      </c>
    </row>
    <row r="13" spans="1:13" x14ac:dyDescent="0.2">
      <c r="G13" s="24">
        <f t="shared" si="0"/>
        <v>8</v>
      </c>
      <c r="H13" s="64">
        <v>0</v>
      </c>
      <c r="I13" s="26">
        <v>0</v>
      </c>
      <c r="J13" s="21">
        <f>'3-2'!O9</f>
        <v>1.2798202658710366E-2</v>
      </c>
      <c r="K13" s="21">
        <f>'3-2'!S55</f>
        <v>0.34500000000000003</v>
      </c>
      <c r="L13" s="59" t="str">
        <f t="shared" si="1"/>
        <v xml:space="preserve"> PASS</v>
      </c>
      <c r="M13" s="26">
        <v>0</v>
      </c>
    </row>
    <row r="14" spans="1:13" x14ac:dyDescent="0.2">
      <c r="G14" s="24">
        <f t="shared" si="0"/>
        <v>9</v>
      </c>
      <c r="H14" s="64">
        <f>'3-2'!M10</f>
        <v>0.18282662902350005</v>
      </c>
      <c r="I14" s="21">
        <f>'3-2'!N10</f>
        <v>0.17002854672643736</v>
      </c>
      <c r="J14" s="21">
        <f>'3-2'!O10</f>
        <v>0.19562471132056275</v>
      </c>
      <c r="K14" s="21">
        <f>'3-2'!S56</f>
        <v>0.60000000000000009</v>
      </c>
      <c r="L14" s="59" t="str">
        <f t="shared" si="1"/>
        <v xml:space="preserve"> PASS</v>
      </c>
      <c r="M14" s="55">
        <f>100*H14/K14</f>
        <v>30.471104837250003</v>
      </c>
    </row>
    <row r="15" spans="1:13" x14ac:dyDescent="0.2">
      <c r="G15" s="24">
        <f t="shared" si="0"/>
        <v>10</v>
      </c>
      <c r="H15" s="64">
        <v>0</v>
      </c>
      <c r="I15" s="26">
        <v>0</v>
      </c>
      <c r="J15" s="21">
        <f>'3-2'!O11</f>
        <v>1.2837741203292818E-2</v>
      </c>
      <c r="K15" s="21">
        <f>'3-2'!S57</f>
        <v>0.27600000000000002</v>
      </c>
      <c r="L15" s="59" t="str">
        <f t="shared" si="1"/>
        <v xml:space="preserve"> PASS</v>
      </c>
      <c r="M15" s="26">
        <v>0</v>
      </c>
    </row>
    <row r="16" spans="1:13" x14ac:dyDescent="0.2">
      <c r="G16" s="24">
        <f t="shared" si="0"/>
        <v>11</v>
      </c>
      <c r="H16" s="64">
        <f>'3-2'!M12</f>
        <v>0.18279858597372317</v>
      </c>
      <c r="I16" s="21">
        <f>'3-2'!N12</f>
        <v>0.17000050367666047</v>
      </c>
      <c r="J16" s="21">
        <f>'3-2'!O12</f>
        <v>0.19559666827078587</v>
      </c>
      <c r="K16" s="21">
        <f>'3-2'!S58</f>
        <v>0.495</v>
      </c>
      <c r="L16" s="59" t="str">
        <f t="shared" si="1"/>
        <v xml:space="preserve"> PASS</v>
      </c>
      <c r="M16" s="55">
        <f>100*H16/K16</f>
        <v>36.929007267418825</v>
      </c>
    </row>
    <row r="17" spans="7:13" x14ac:dyDescent="0.2">
      <c r="G17" s="24">
        <f t="shared" si="0"/>
        <v>12</v>
      </c>
      <c r="H17" s="64">
        <v>0</v>
      </c>
      <c r="I17" s="26">
        <v>0</v>
      </c>
      <c r="J17" s="21">
        <f>'3-2'!O13</f>
        <v>1.279820301290055E-2</v>
      </c>
      <c r="K17" s="21">
        <f>'3-2'!S59</f>
        <v>0.22949999999999998</v>
      </c>
      <c r="L17" s="59" t="str">
        <f t="shared" si="1"/>
        <v xml:space="preserve"> PASS</v>
      </c>
      <c r="M17" s="26">
        <v>0</v>
      </c>
    </row>
    <row r="18" spans="7:13" x14ac:dyDescent="0.2">
      <c r="G18" s="24">
        <f t="shared" si="0"/>
        <v>13</v>
      </c>
      <c r="H18" s="64">
        <f>'3-2'!M14</f>
        <v>0.13061412397206365</v>
      </c>
      <c r="I18" s="21">
        <f>'3-2'!N14</f>
        <v>0.11781604167500094</v>
      </c>
      <c r="J18" s="21">
        <f>'3-2'!O14</f>
        <v>0.14341220626912637</v>
      </c>
      <c r="K18" s="21">
        <f>'3-2'!S60</f>
        <v>0.315</v>
      </c>
      <c r="L18" s="59" t="str">
        <f t="shared" si="1"/>
        <v xml:space="preserve"> PASS</v>
      </c>
      <c r="M18" s="55">
        <f>100*H18/K18</f>
        <v>41.464801260972585</v>
      </c>
    </row>
    <row r="19" spans="7:13" x14ac:dyDescent="0.2">
      <c r="G19" s="24">
        <f t="shared" si="0"/>
        <v>14</v>
      </c>
      <c r="H19" s="64">
        <v>0</v>
      </c>
      <c r="I19" s="26">
        <v>0</v>
      </c>
      <c r="J19" s="21">
        <f>'3-2'!O15</f>
        <v>1.2837747159560361E-2</v>
      </c>
      <c r="K19" s="21">
        <f>'3-2'!S61</f>
        <v>0.19714285714285712</v>
      </c>
      <c r="L19" s="59" t="str">
        <f t="shared" si="1"/>
        <v xml:space="preserve"> PASS</v>
      </c>
      <c r="M19" s="26">
        <v>0</v>
      </c>
    </row>
    <row r="20" spans="7:13" x14ac:dyDescent="0.2">
      <c r="G20" s="24">
        <f t="shared" si="0"/>
        <v>15</v>
      </c>
      <c r="H20" s="64">
        <f>'3-2'!M16</f>
        <v>0.13058607673270431</v>
      </c>
      <c r="I20" s="21">
        <f>'3-2'!N16</f>
        <v>0.1177879944356416</v>
      </c>
      <c r="J20" s="21">
        <f>'3-2'!O16</f>
        <v>0.14338415902976703</v>
      </c>
      <c r="K20" s="21">
        <f>'3-2'!S62</f>
        <v>0.22499999999999998</v>
      </c>
      <c r="L20" s="59" t="str">
        <f t="shared" si="1"/>
        <v xml:space="preserve"> PASS</v>
      </c>
      <c r="M20" s="55">
        <f>100*H20/K20</f>
        <v>58.038256325646365</v>
      </c>
    </row>
    <row r="21" spans="7:13" x14ac:dyDescent="0.2">
      <c r="G21" s="24">
        <f t="shared" si="0"/>
        <v>16</v>
      </c>
      <c r="H21" s="64">
        <v>0</v>
      </c>
      <c r="I21" s="26">
        <v>0</v>
      </c>
      <c r="J21" s="21">
        <f>'3-2'!O17</f>
        <v>1.2798202841304993E-2</v>
      </c>
      <c r="K21" s="21">
        <f>'3-2'!S63</f>
        <v>0.17250000000000001</v>
      </c>
      <c r="L21" s="59" t="str">
        <f t="shared" si="1"/>
        <v xml:space="preserve"> PASS</v>
      </c>
      <c r="M21" s="26">
        <v>0</v>
      </c>
    </row>
    <row r="22" spans="7:13" x14ac:dyDescent="0.2">
      <c r="G22" s="24">
        <f t="shared" si="0"/>
        <v>17</v>
      </c>
      <c r="H22" s="64">
        <f>'3-2'!M18</f>
        <v>0.10161228211636249</v>
      </c>
      <c r="I22" s="21">
        <f>'3-2'!N18</f>
        <v>8.8814199819299777E-2</v>
      </c>
      <c r="J22" s="21">
        <f>'3-2'!O18</f>
        <v>0.1144103644134252</v>
      </c>
      <c r="K22" s="21">
        <f>'3-2'!S64</f>
        <v>0.1985294117647059</v>
      </c>
      <c r="L22" s="59" t="str">
        <f t="shared" si="1"/>
        <v xml:space="preserve"> PASS</v>
      </c>
      <c r="M22" s="55">
        <f>100*H22/K22</f>
        <v>51.182482843797402</v>
      </c>
    </row>
    <row r="23" spans="7:13" x14ac:dyDescent="0.2">
      <c r="G23" s="24">
        <f t="shared" si="0"/>
        <v>18</v>
      </c>
      <c r="H23" s="64">
        <v>0</v>
      </c>
      <c r="I23" s="26">
        <v>0</v>
      </c>
      <c r="J23" s="21">
        <f>'3-2'!O19</f>
        <v>1.2837755148774634E-2</v>
      </c>
      <c r="K23" s="21">
        <f>'3-2'!S65</f>
        <v>0.15333333333333335</v>
      </c>
      <c r="L23" s="59" t="str">
        <f t="shared" si="1"/>
        <v xml:space="preserve"> PASS</v>
      </c>
      <c r="M23" s="26">
        <v>0</v>
      </c>
    </row>
    <row r="24" spans="7:13" x14ac:dyDescent="0.2">
      <c r="G24" s="24">
        <f t="shared" si="0"/>
        <v>19</v>
      </c>
      <c r="H24" s="64">
        <f>'3-2'!M20</f>
        <v>0.10158422919836878</v>
      </c>
      <c r="I24" s="21">
        <f>'3-2'!N20</f>
        <v>8.8786146901306068E-2</v>
      </c>
      <c r="J24" s="21">
        <f>'3-2'!O20</f>
        <v>0.11438231149543149</v>
      </c>
      <c r="K24" s="21">
        <f>'3-2'!S66</f>
        <v>0.17763157894736842</v>
      </c>
      <c r="L24" s="59" t="str">
        <f t="shared" si="1"/>
        <v xml:space="preserve"> PASS</v>
      </c>
      <c r="M24" s="55">
        <f>100*H24/K24</f>
        <v>57.188158659822427</v>
      </c>
    </row>
    <row r="25" spans="7:13" x14ac:dyDescent="0.2">
      <c r="G25" s="24">
        <f t="shared" si="0"/>
        <v>20</v>
      </c>
      <c r="H25" s="64">
        <v>0</v>
      </c>
      <c r="I25" s="26">
        <v>0</v>
      </c>
      <c r="J25" s="21">
        <f>'3-2'!O21</f>
        <v>1.2798203256373524E-2</v>
      </c>
      <c r="K25" s="21">
        <f>'3-2'!S67</f>
        <v>0.13800000000000001</v>
      </c>
      <c r="L25" s="59" t="str">
        <f t="shared" si="1"/>
        <v xml:space="preserve"> PASS</v>
      </c>
      <c r="M25" s="26">
        <v>0</v>
      </c>
    </row>
    <row r="26" spans="7:13" x14ac:dyDescent="0.2">
      <c r="G26" s="24">
        <f t="shared" si="0"/>
        <v>21</v>
      </c>
      <c r="H26" s="64">
        <f>'3-2'!M22</f>
        <v>8.3160745552067414E-2</v>
      </c>
      <c r="I26" s="21">
        <f>'3-2'!N22</f>
        <v>7.0362663255004704E-2</v>
      </c>
      <c r="J26" s="21">
        <f>'3-2'!O22</f>
        <v>9.5958827849130124E-2</v>
      </c>
      <c r="K26" s="21">
        <f>'3-2'!S68</f>
        <v>0.1607142857142857</v>
      </c>
      <c r="L26" s="59" t="str">
        <f t="shared" si="1"/>
        <v xml:space="preserve"> PASS</v>
      </c>
      <c r="M26" s="55">
        <f>100*H26/K26</f>
        <v>51.744463899064172</v>
      </c>
    </row>
    <row r="27" spans="7:13" x14ac:dyDescent="0.2">
      <c r="G27" s="24">
        <f t="shared" si="0"/>
        <v>22</v>
      </c>
      <c r="H27" s="64">
        <v>0</v>
      </c>
      <c r="I27" s="26">
        <v>0</v>
      </c>
      <c r="J27" s="21">
        <f>'3-2'!O23</f>
        <v>1.2837765081503588E-2</v>
      </c>
      <c r="K27" s="21">
        <f>'3-2'!S69</f>
        <v>0.12545454545454546</v>
      </c>
      <c r="L27" s="59" t="str">
        <f t="shared" si="1"/>
        <v xml:space="preserve"> PASS</v>
      </c>
      <c r="M27" s="26">
        <v>0</v>
      </c>
    </row>
    <row r="28" spans="7:13" x14ac:dyDescent="0.2">
      <c r="G28" s="24">
        <f t="shared" si="0"/>
        <v>23</v>
      </c>
      <c r="H28" s="64">
        <f>'3-2'!M24</f>
        <v>8.3132685647436255E-2</v>
      </c>
      <c r="I28" s="21">
        <f>'3-2'!N24</f>
        <v>7.0334603350373545E-2</v>
      </c>
      <c r="J28" s="21">
        <f>'3-2'!O24</f>
        <v>9.5930767944498965E-2</v>
      </c>
      <c r="K28" s="21">
        <f>'3-2'!S70</f>
        <v>0.14673913043478262</v>
      </c>
      <c r="L28" s="59" t="str">
        <f t="shared" si="1"/>
        <v xml:space="preserve"> PASS</v>
      </c>
      <c r="M28" s="55">
        <f>100*H28/K28</f>
        <v>56.653385774549143</v>
      </c>
    </row>
    <row r="29" spans="7:13" x14ac:dyDescent="0.2">
      <c r="G29" s="24">
        <f t="shared" si="0"/>
        <v>24</v>
      </c>
      <c r="H29" s="64">
        <v>0</v>
      </c>
      <c r="I29" s="26">
        <v>0</v>
      </c>
      <c r="J29" s="21">
        <f>'3-2'!O25</f>
        <v>1.2798203145505806E-2</v>
      </c>
      <c r="K29" s="21">
        <f>'3-2'!S71</f>
        <v>0.11500000000000002</v>
      </c>
      <c r="L29" s="59" t="str">
        <f t="shared" si="1"/>
        <v xml:space="preserve"> PASS</v>
      </c>
      <c r="M29" s="26">
        <v>0</v>
      </c>
    </row>
    <row r="30" spans="7:13" x14ac:dyDescent="0.2">
      <c r="G30" s="24">
        <f t="shared" si="0"/>
        <v>25</v>
      </c>
      <c r="H30" s="64">
        <f>'3-2'!M26</f>
        <v>7.039014674824251E-2</v>
      </c>
      <c r="I30" s="21">
        <f>'3-2'!N26</f>
        <v>5.75920644511798E-2</v>
      </c>
      <c r="J30" s="21">
        <f>'3-2'!O26</f>
        <v>8.318822904530522E-2</v>
      </c>
      <c r="K30" s="21">
        <f>'3-2'!S72</f>
        <v>0.13500000000000001</v>
      </c>
      <c r="L30" s="59" t="str">
        <f t="shared" si="1"/>
        <v xml:space="preserve"> PASS</v>
      </c>
      <c r="M30" s="55">
        <f>100*H30/K30</f>
        <v>52.140849443142599</v>
      </c>
    </row>
    <row r="31" spans="7:13" x14ac:dyDescent="0.2">
      <c r="G31" s="24">
        <f t="shared" si="0"/>
        <v>26</v>
      </c>
      <c r="H31" s="64">
        <v>0</v>
      </c>
      <c r="I31" s="26">
        <v>0</v>
      </c>
      <c r="J31" s="21">
        <f>'3-2'!O27</f>
        <v>1.2837777073709557E-2</v>
      </c>
      <c r="K31" s="21">
        <f>'3-2'!S73</f>
        <v>0.10615384615384617</v>
      </c>
      <c r="L31" s="59" t="str">
        <f t="shared" si="1"/>
        <v xml:space="preserve"> PASS</v>
      </c>
      <c r="M31" s="26">
        <v>0</v>
      </c>
    </row>
    <row r="32" spans="7:13" x14ac:dyDescent="0.2">
      <c r="G32" s="24">
        <f t="shared" si="0"/>
        <v>27</v>
      </c>
      <c r="H32" s="64">
        <f>'3-2'!M28</f>
        <v>7.0362078319770038E-2</v>
      </c>
      <c r="I32" s="21">
        <f>'3-2'!N28</f>
        <v>5.7563996022707328E-2</v>
      </c>
      <c r="J32" s="21">
        <f>'3-2'!O28</f>
        <v>8.3160160616832748E-2</v>
      </c>
      <c r="K32" s="21">
        <f>'3-2'!S74</f>
        <v>0.125</v>
      </c>
      <c r="L32" s="59" t="str">
        <f t="shared" si="1"/>
        <v xml:space="preserve"> PASS</v>
      </c>
      <c r="M32" s="55">
        <f>100*H32/K32</f>
        <v>56.289662655816031</v>
      </c>
    </row>
    <row r="33" spans="7:13" x14ac:dyDescent="0.2">
      <c r="G33" s="24">
        <f t="shared" si="0"/>
        <v>28</v>
      </c>
      <c r="H33" s="64">
        <v>0</v>
      </c>
      <c r="I33" s="26">
        <v>0</v>
      </c>
      <c r="J33" s="21">
        <f>'3-2'!O29</f>
        <v>1.2798203621411397E-2</v>
      </c>
      <c r="K33" s="21">
        <f>'3-2'!S75</f>
        <v>9.857142857142856E-2</v>
      </c>
      <c r="L33" s="59" t="str">
        <f t="shared" si="1"/>
        <v xml:space="preserve"> PASS</v>
      </c>
      <c r="M33" s="26">
        <v>0</v>
      </c>
    </row>
    <row r="34" spans="7:13" x14ac:dyDescent="0.2">
      <c r="G34" s="24">
        <f t="shared" si="0"/>
        <v>29</v>
      </c>
      <c r="H34" s="64">
        <f>'3-2'!M30</f>
        <v>6.1028114654156682E-2</v>
      </c>
      <c r="I34" s="21">
        <f>'3-2'!N30</f>
        <v>4.8230032357093972E-2</v>
      </c>
      <c r="J34" s="21">
        <f>'3-2'!O30</f>
        <v>7.3826196951219392E-2</v>
      </c>
      <c r="K34" s="21">
        <f>'3-2'!S76</f>
        <v>0.1163793103448276</v>
      </c>
      <c r="L34" s="59" t="str">
        <f t="shared" si="1"/>
        <v xml:space="preserve"> PASS</v>
      </c>
      <c r="M34" s="55">
        <f>100*H34/K34</f>
        <v>52.438972591719811</v>
      </c>
    </row>
    <row r="35" spans="7:13" x14ac:dyDescent="0.2">
      <c r="G35" s="24">
        <f t="shared" si="0"/>
        <v>30</v>
      </c>
      <c r="H35" s="64">
        <v>0</v>
      </c>
      <c r="I35" s="26">
        <v>0</v>
      </c>
      <c r="J35" s="21">
        <f>'3-2'!O31</f>
        <v>1.2837790991340426E-2</v>
      </c>
      <c r="K35" s="21">
        <f>'3-2'!S77</f>
        <v>9.1999999999999998E-2</v>
      </c>
      <c r="L35" s="59" t="str">
        <f t="shared" si="1"/>
        <v xml:space="preserve"> PASS</v>
      </c>
      <c r="M35" s="26">
        <v>0</v>
      </c>
    </row>
    <row r="36" spans="7:13" x14ac:dyDescent="0.2">
      <c r="G36" s="24">
        <f t="shared" si="0"/>
        <v>31</v>
      </c>
      <c r="H36" s="64">
        <f>'3-2'!M32</f>
        <v>6.100003643599685E-2</v>
      </c>
      <c r="I36" s="21">
        <f>'3-2'!N32</f>
        <v>4.820195413893414E-2</v>
      </c>
      <c r="J36" s="21">
        <f>'3-2'!O32</f>
        <v>7.3798118733059553E-2</v>
      </c>
      <c r="K36" s="21">
        <f>'3-2'!S78</f>
        <v>0.1088709677419355</v>
      </c>
      <c r="L36" s="59" t="str">
        <f t="shared" si="1"/>
        <v xml:space="preserve"> PASS</v>
      </c>
      <c r="M36" s="55">
        <f>100*H36/K36</f>
        <v>56.029663096767464</v>
      </c>
    </row>
    <row r="37" spans="7:13" x14ac:dyDescent="0.2">
      <c r="G37" s="24">
        <f t="shared" si="0"/>
        <v>32</v>
      </c>
      <c r="H37" s="64">
        <v>0</v>
      </c>
      <c r="I37" s="26">
        <v>0</v>
      </c>
      <c r="J37" s="21">
        <f>'3-2'!O33</f>
        <v>1.2798203571148501E-2</v>
      </c>
      <c r="K37" s="21">
        <f>'3-2'!S79</f>
        <v>8.6250000000000007E-2</v>
      </c>
      <c r="L37" s="59" t="str">
        <f t="shared" si="1"/>
        <v xml:space="preserve"> PASS</v>
      </c>
      <c r="M37" s="26">
        <v>0</v>
      </c>
    </row>
    <row r="38" spans="7:13" x14ac:dyDescent="0.2">
      <c r="G38" s="24">
        <f t="shared" si="0"/>
        <v>33</v>
      </c>
      <c r="H38" s="64">
        <f>'3-2'!M34</f>
        <v>5.387163010505238E-2</v>
      </c>
      <c r="I38" s="21">
        <f>'3-2'!N34</f>
        <v>4.107354780798967E-2</v>
      </c>
      <c r="J38" s="21">
        <f>'3-2'!O34</f>
        <v>6.6669712402115083E-2</v>
      </c>
      <c r="K38" s="21">
        <f>'3-2'!S80</f>
        <v>0.10227272727272727</v>
      </c>
      <c r="L38" s="59" t="str">
        <f t="shared" si="1"/>
        <v xml:space="preserve"> PASS</v>
      </c>
      <c r="M38" s="55">
        <f>100*H38/K38</f>
        <v>52.674482769384554</v>
      </c>
    </row>
    <row r="39" spans="7:13" x14ac:dyDescent="0.2">
      <c r="G39" s="24">
        <f t="shared" si="0"/>
        <v>34</v>
      </c>
      <c r="H39" s="64">
        <v>0</v>
      </c>
      <c r="I39" s="26">
        <v>0</v>
      </c>
      <c r="J39" s="21">
        <f>'3-2'!O35</f>
        <v>1.283780699660271E-2</v>
      </c>
      <c r="K39" s="21">
        <f>'3-2'!S81</f>
        <v>8.1176470588235294E-2</v>
      </c>
      <c r="L39" s="59" t="str">
        <f t="shared" si="1"/>
        <v xml:space="preserve"> PASS</v>
      </c>
      <c r="M39" s="26">
        <v>0</v>
      </c>
    </row>
    <row r="40" spans="7:13" x14ac:dyDescent="0.2">
      <c r="G40" s="24">
        <f t="shared" si="0"/>
        <v>35</v>
      </c>
      <c r="H40" s="64">
        <f>'3-2'!M36</f>
        <v>5.3843540510760471E-2</v>
      </c>
      <c r="I40" s="21">
        <f>'3-2'!N36</f>
        <v>4.1045458213697761E-2</v>
      </c>
      <c r="J40" s="21">
        <f>'3-2'!O36</f>
        <v>6.6641622807823181E-2</v>
      </c>
      <c r="K40" s="21">
        <f>'3-2'!S82</f>
        <v>9.6428571428571419E-2</v>
      </c>
      <c r="L40" s="59" t="str">
        <f t="shared" si="1"/>
        <v xml:space="preserve"> PASS</v>
      </c>
      <c r="M40" s="55">
        <f>100*H40/K40</f>
        <v>55.83774571486272</v>
      </c>
    </row>
    <row r="41" spans="7:13" x14ac:dyDescent="0.2">
      <c r="G41" s="24">
        <f t="shared" si="0"/>
        <v>36</v>
      </c>
      <c r="H41" s="64">
        <v>0</v>
      </c>
      <c r="I41" s="26">
        <v>0</v>
      </c>
      <c r="J41" s="21">
        <f>'3-2'!O37</f>
        <v>1.2798204107801187E-2</v>
      </c>
      <c r="K41" s="21">
        <f>'3-2'!S83</f>
        <v>7.6666666666666675E-2</v>
      </c>
      <c r="L41" s="59" t="str">
        <f t="shared" si="1"/>
        <v xml:space="preserve"> PASS</v>
      </c>
      <c r="M41" s="26">
        <v>0</v>
      </c>
    </row>
    <row r="42" spans="7:13" x14ac:dyDescent="0.2">
      <c r="G42" s="24">
        <f t="shared" si="0"/>
        <v>37</v>
      </c>
      <c r="H42" s="64">
        <f>'3-2'!M38</f>
        <v>4.822420856738243E-2</v>
      </c>
      <c r="I42" s="21">
        <f>'3-2'!N38</f>
        <v>3.542612627031972E-2</v>
      </c>
      <c r="J42" s="21">
        <f>'3-2'!O38</f>
        <v>6.102229086444514E-2</v>
      </c>
      <c r="K42" s="21">
        <f>'3-2'!S84</f>
        <v>9.1216216216216228E-2</v>
      </c>
      <c r="L42" s="59" t="str">
        <f t="shared" si="1"/>
        <v xml:space="preserve"> PASS</v>
      </c>
      <c r="M42" s="55">
        <f>100*H42/K42</f>
        <v>52.868021244241476</v>
      </c>
    </row>
    <row r="43" spans="7:13" x14ac:dyDescent="0.2">
      <c r="G43" s="24">
        <f t="shared" si="0"/>
        <v>38</v>
      </c>
      <c r="H43" s="64">
        <v>0</v>
      </c>
      <c r="I43" s="26">
        <v>0</v>
      </c>
      <c r="J43" s="21">
        <f>'3-2'!O39</f>
        <v>1.2837824910966453E-2</v>
      </c>
      <c r="K43" s="21">
        <f>'3-2'!S85</f>
        <v>7.2631578947368422E-2</v>
      </c>
      <c r="L43" s="59" t="str">
        <f t="shared" si="1"/>
        <v xml:space="preserve"> PASS</v>
      </c>
      <c r="M43" s="26">
        <v>0</v>
      </c>
    </row>
    <row r="44" spans="7:13" x14ac:dyDescent="0.2">
      <c r="G44" s="24">
        <f t="shared" si="0"/>
        <v>39</v>
      </c>
      <c r="H44" s="64">
        <f>'3-2'!M40</f>
        <v>4.8196106371936581E-2</v>
      </c>
      <c r="I44" s="21">
        <f>'3-2'!N40</f>
        <v>3.5398024074873871E-2</v>
      </c>
      <c r="J44" s="21">
        <f>'3-2'!O40</f>
        <v>6.0994188668999291E-2</v>
      </c>
      <c r="K44" s="21">
        <f>'3-2'!S86</f>
        <v>8.6538461538461536E-2</v>
      </c>
      <c r="L44" s="59" t="str">
        <f t="shared" si="1"/>
        <v xml:space="preserve"> PASS</v>
      </c>
      <c r="M44" s="55">
        <f>100*H44/K44</f>
        <v>55.693278474237822</v>
      </c>
    </row>
    <row r="45" spans="7:13" x14ac:dyDescent="0.2">
      <c r="G45" s="24">
        <f t="shared" si="0"/>
        <v>40</v>
      </c>
      <c r="H45" s="64">
        <v>0</v>
      </c>
      <c r="I45" s="26">
        <v>0</v>
      </c>
      <c r="J45" s="21">
        <f>'3-2'!O41</f>
        <v>1.2798204117991686E-2</v>
      </c>
      <c r="K45" s="21">
        <f>'3-2'!S87</f>
        <v>6.9000000000000006E-2</v>
      </c>
      <c r="L45" s="59" t="str">
        <f t="shared" si="1"/>
        <v xml:space="preserve"> PASS</v>
      </c>
      <c r="M45" s="26">
        <v>0</v>
      </c>
    </row>
  </sheetData>
  <mergeCells count="1">
    <mergeCell ref="I5:J5"/>
  </mergeCells>
  <conditionalFormatting sqref="L7:L22">
    <cfRule type="cellIs" dxfId="107" priority="16" operator="equal">
      <formula>"Fail"</formula>
    </cfRule>
    <cfRule type="cellIs" dxfId="106" priority="17" operator="equal">
      <formula>"PASS"</formula>
    </cfRule>
    <cfRule type="cellIs" dxfId="105" priority="18" operator="equal">
      <formula>"Fail"</formula>
    </cfRule>
    <cfRule type="cellIs" dxfId="104" priority="19" operator="equal">
      <formula>"""Fail"""</formula>
    </cfRule>
  </conditionalFormatting>
  <conditionalFormatting sqref="M7:M22">
    <cfRule type="cellIs" dxfId="103" priority="14" operator="greaterThan">
      <formula>100</formula>
    </cfRule>
    <cfRule type="cellIs" dxfId="102" priority="15" operator="greaterThan">
      <formula>100</formula>
    </cfRule>
  </conditionalFormatting>
  <conditionalFormatting sqref="L8 L10 L12 L14 L16 L18 L20 L22 L24 L26 L28 L30 L32 L34 L36 L38 L40 L42 L44">
    <cfRule type="cellIs" dxfId="101" priority="10" operator="equal">
      <formula>"Fail"</formula>
    </cfRule>
    <cfRule type="cellIs" dxfId="100" priority="11" operator="equal">
      <formula>"PASS"</formula>
    </cfRule>
    <cfRule type="cellIs" dxfId="99" priority="12" operator="equal">
      <formula>"Fail"</formula>
    </cfRule>
    <cfRule type="cellIs" dxfId="98" priority="13" operator="equal">
      <formula>"""Fail"""</formula>
    </cfRule>
  </conditionalFormatting>
  <conditionalFormatting sqref="M8 M10 M12 M14 M16 M18 M20 M22 M24 M26 M28 M30 M32 M34 M36 M38 M40 M42 M44">
    <cfRule type="cellIs" dxfId="97" priority="8" operator="greaterThan">
      <formula>100</formula>
    </cfRule>
    <cfRule type="cellIs" dxfId="96" priority="9" operator="greaterThan">
      <formula>100</formula>
    </cfRule>
  </conditionalFormatting>
  <conditionalFormatting sqref="L7:L45">
    <cfRule type="cellIs" dxfId="95" priority="4" operator="equal">
      <formula>"Fail"</formula>
    </cfRule>
    <cfRule type="cellIs" dxfId="94" priority="5" operator="equal">
      <formula>"PASS"</formula>
    </cfRule>
    <cfRule type="cellIs" dxfId="93" priority="6" operator="equal">
      <formula>"Fail"</formula>
    </cfRule>
    <cfRule type="cellIs" dxfId="92" priority="7" operator="equal">
      <formula>"""Fail"""</formula>
    </cfRule>
  </conditionalFormatting>
  <conditionalFormatting sqref="H20:H45">
    <cfRule type="expression" dxfId="91" priority="2">
      <formula>H20&gt;K20</formula>
    </cfRule>
  </conditionalFormatting>
  <conditionalFormatting sqref="H18">
    <cfRule type="expression" dxfId="90" priority="1">
      <formula>H18&gt;K18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5"/>
  <sheetViews>
    <sheetView workbookViewId="0">
      <selection activeCell="H7" sqref="H7:M45"/>
    </sheetView>
  </sheetViews>
  <sheetFormatPr defaultRowHeight="12.75" x14ac:dyDescent="0.2"/>
  <cols>
    <col min="6" max="6" width="20.5703125" customWidth="1"/>
    <col min="7" max="7" width="11.28515625" customWidth="1"/>
  </cols>
  <sheetData>
    <row r="1" spans="1:13" ht="15.75" x14ac:dyDescent="0.25">
      <c r="A1" s="54" t="s">
        <v>82</v>
      </c>
      <c r="H1" s="22" t="str">
        <f>'3-2'!Q89</f>
        <v>THC-I</v>
      </c>
      <c r="I1" s="22" t="str">
        <f>'3-2'!R89</f>
        <v>POHC</v>
      </c>
    </row>
    <row r="2" spans="1:13" x14ac:dyDescent="0.2">
      <c r="H2" s="57">
        <f>'3-2'!Q88</f>
        <v>1.0881596865356382</v>
      </c>
      <c r="I2" s="57">
        <f>'3-2'!R88</f>
        <v>0.20402820712572164</v>
      </c>
    </row>
    <row r="4" spans="1:13" x14ac:dyDescent="0.2">
      <c r="G4" s="32" t="s">
        <v>37</v>
      </c>
      <c r="H4" s="20" t="s">
        <v>35</v>
      </c>
      <c r="I4" s="20" t="s">
        <v>34</v>
      </c>
      <c r="J4" s="20" t="s">
        <v>33</v>
      </c>
      <c r="K4" s="20" t="s">
        <v>45</v>
      </c>
      <c r="L4" s="20" t="s">
        <v>77</v>
      </c>
      <c r="M4" s="20" t="s">
        <v>85</v>
      </c>
    </row>
    <row r="5" spans="1:13" x14ac:dyDescent="0.2">
      <c r="G5" t="s">
        <v>99</v>
      </c>
      <c r="H5" t="s">
        <v>41</v>
      </c>
      <c r="I5" s="75" t="str">
        <f>'3-2'!N2</f>
        <v>Tolerance</v>
      </c>
      <c r="J5" s="76"/>
      <c r="K5" s="21"/>
      <c r="M5" s="20" t="s">
        <v>86</v>
      </c>
    </row>
    <row r="6" spans="1:13" x14ac:dyDescent="0.2">
      <c r="G6" s="24">
        <v>1</v>
      </c>
      <c r="H6" s="64">
        <f>'3-2'!M2</f>
        <v>2.3518080235983856</v>
      </c>
    </row>
    <row r="7" spans="1:13" x14ac:dyDescent="0.2">
      <c r="G7" s="24">
        <f>G6+1</f>
        <v>2</v>
      </c>
      <c r="H7" s="64">
        <f>'3-2'!M3</f>
        <v>3.9652928425212191E-5</v>
      </c>
      <c r="I7" s="21">
        <f>'3-2'!N3</f>
        <v>0</v>
      </c>
      <c r="J7" s="21">
        <f>'3-2'!O3</f>
        <v>1.2837735225487923E-2</v>
      </c>
      <c r="K7" s="21">
        <f>'3-2'!T49</f>
        <v>4.7036160471967715E-2</v>
      </c>
      <c r="L7" s="59" t="str">
        <f>IF(K7&gt;H7," PASS", "Fail")</f>
        <v xml:space="preserve"> PASS</v>
      </c>
      <c r="M7" s="26">
        <v>0</v>
      </c>
    </row>
    <row r="8" spans="1:13" x14ac:dyDescent="0.2">
      <c r="G8" s="24">
        <f t="shared" ref="G8:G45" si="0">G7+1</f>
        <v>3</v>
      </c>
      <c r="H8" s="64">
        <f>'3-2'!M4</f>
        <v>0.9139113821389222</v>
      </c>
      <c r="I8" s="21">
        <f>'3-2'!N4</f>
        <v>0.86821581303197615</v>
      </c>
      <c r="J8" s="21">
        <f>'3-2'!O4</f>
        <v>0.95732217279052101</v>
      </c>
      <c r="K8" s="21">
        <f>'3-2'!T50</f>
        <v>0.63835070322252718</v>
      </c>
      <c r="L8" s="59" t="str">
        <f t="shared" ref="L8:L45" si="1">IF(K8&gt;H8," PASS", "Fail")</f>
        <v>Fail</v>
      </c>
      <c r="M8" s="55">
        <f>100*H8/K8</f>
        <v>143.1676001178204</v>
      </c>
    </row>
    <row r="9" spans="1:13" x14ac:dyDescent="0.2">
      <c r="G9" s="24">
        <f t="shared" si="0"/>
        <v>4</v>
      </c>
      <c r="H9" s="64">
        <f>'3-2'!M5</f>
        <v>1.2059405728827244E-7</v>
      </c>
      <c r="I9" s="21">
        <f>'3-2'!N5</f>
        <v>0</v>
      </c>
      <c r="J9" s="21">
        <f>'3-2'!O5</f>
        <v>1.2798202891119999E-2</v>
      </c>
      <c r="K9" s="21" t="s">
        <v>95</v>
      </c>
      <c r="L9" s="59" t="str">
        <f t="shared" si="1"/>
        <v xml:space="preserve"> PASS</v>
      </c>
      <c r="M9" s="26">
        <v>0</v>
      </c>
    </row>
    <row r="10" spans="1:13" x14ac:dyDescent="0.2">
      <c r="G10" s="24">
        <f t="shared" si="0"/>
        <v>5</v>
      </c>
      <c r="H10" s="64">
        <f>'3-2'!M6</f>
        <v>0.30467111243008954</v>
      </c>
      <c r="I10" s="21">
        <f>'3-2'!N6</f>
        <v>0.28943755680858507</v>
      </c>
      <c r="J10" s="21">
        <f>'3-2'!O6</f>
        <v>0.31914299027051879</v>
      </c>
      <c r="K10" s="21">
        <f>'3-2'!T52</f>
        <v>0.23518080235983857</v>
      </c>
      <c r="L10" s="59" t="str">
        <f t="shared" si="1"/>
        <v>Fail</v>
      </c>
      <c r="M10" s="55">
        <f t="shared" ref="M10" si="2">100*H10/K10</f>
        <v>129.54761161326735</v>
      </c>
    </row>
    <row r="11" spans="1:13" x14ac:dyDescent="0.2">
      <c r="G11" s="24">
        <f t="shared" si="0"/>
        <v>6</v>
      </c>
      <c r="H11" s="64">
        <f>'3-2'!M7</f>
        <v>3.9654913291488622E-5</v>
      </c>
      <c r="I11" s="21">
        <f>'3-2'!N7</f>
        <v>0</v>
      </c>
      <c r="J11" s="21">
        <f>'3-2'!O7</f>
        <v>1.2837737210354199E-2</v>
      </c>
      <c r="K11" s="21" t="s">
        <v>95</v>
      </c>
      <c r="L11" s="59" t="str">
        <f t="shared" si="1"/>
        <v xml:space="preserve"> PASS</v>
      </c>
      <c r="M11" s="26">
        <v>0</v>
      </c>
    </row>
    <row r="12" spans="1:13" x14ac:dyDescent="0.2">
      <c r="G12" s="24">
        <f t="shared" si="0"/>
        <v>7</v>
      </c>
      <c r="H12" s="64">
        <f>'3-2'!M8</f>
        <v>0.30464307221844578</v>
      </c>
      <c r="I12" s="21">
        <f>'3-2'!N8</f>
        <v>0.28941091860752349</v>
      </c>
      <c r="J12" s="21">
        <f>'3-2'!O8</f>
        <v>0.31911361814882194</v>
      </c>
      <c r="K12" s="21">
        <f>'3-2'!T54</f>
        <v>0.16462656165188699</v>
      </c>
      <c r="L12" s="59" t="str">
        <f t="shared" si="1"/>
        <v>Fail</v>
      </c>
      <c r="M12" s="55">
        <f>100*H12/K12</f>
        <v>185.05098397343215</v>
      </c>
    </row>
    <row r="13" spans="1:13" x14ac:dyDescent="0.2">
      <c r="G13" s="24">
        <f t="shared" si="0"/>
        <v>8</v>
      </c>
      <c r="H13" s="64">
        <f>'3-2'!M9</f>
        <v>1.2036164765630836E-7</v>
      </c>
      <c r="I13" s="21">
        <f>'3-2'!N9</f>
        <v>0</v>
      </c>
      <c r="J13" s="21">
        <f>'3-2'!O9</f>
        <v>1.2798202658710366E-2</v>
      </c>
      <c r="K13" s="21" t="s">
        <v>95</v>
      </c>
      <c r="L13" s="59" t="str">
        <f t="shared" si="1"/>
        <v xml:space="preserve"> PASS</v>
      </c>
      <c r="M13" s="26">
        <v>0</v>
      </c>
    </row>
    <row r="14" spans="1:13" x14ac:dyDescent="0.2">
      <c r="G14" s="24">
        <f t="shared" si="0"/>
        <v>9</v>
      </c>
      <c r="H14" s="64">
        <f>'3-2'!M10</f>
        <v>0.18282662902350005</v>
      </c>
      <c r="I14" s="21">
        <f>'3-2'!N10</f>
        <v>0.17002854672643736</v>
      </c>
      <c r="J14" s="21">
        <f>'3-2'!O10</f>
        <v>0.19562471132056275</v>
      </c>
      <c r="K14" s="21">
        <f>'3-2'!T56</f>
        <v>0.11759040117991928</v>
      </c>
      <c r="L14" s="59" t="str">
        <f t="shared" si="1"/>
        <v>Fail</v>
      </c>
      <c r="M14" s="55">
        <f>100*H14/K14</f>
        <v>155.4775110799784</v>
      </c>
    </row>
    <row r="15" spans="1:13" x14ac:dyDescent="0.2">
      <c r="G15" s="24">
        <f t="shared" si="0"/>
        <v>10</v>
      </c>
      <c r="H15" s="64">
        <f>'3-2'!M11</f>
        <v>3.965890623010719E-5</v>
      </c>
      <c r="I15" s="21">
        <f>'3-2'!N11</f>
        <v>0</v>
      </c>
      <c r="J15" s="21">
        <f>'3-2'!O11</f>
        <v>1.2837741203292818E-2</v>
      </c>
      <c r="K15" s="21" t="s">
        <v>95</v>
      </c>
      <c r="L15" s="59" t="str">
        <f t="shared" si="1"/>
        <v xml:space="preserve"> PASS</v>
      </c>
      <c r="M15" s="26">
        <v>0</v>
      </c>
    </row>
    <row r="16" spans="1:13" x14ac:dyDescent="0.2">
      <c r="G16" s="24">
        <f t="shared" si="0"/>
        <v>11</v>
      </c>
      <c r="H16" s="64">
        <f>'3-2'!M12</f>
        <v>0.18279858597372317</v>
      </c>
      <c r="I16" s="21">
        <f>'3-2'!N12</f>
        <v>0.17000050367666047</v>
      </c>
      <c r="J16" s="21">
        <f>'3-2'!O12</f>
        <v>0.19559666827078587</v>
      </c>
      <c r="K16" s="21">
        <f>'3-2'!T58</f>
        <v>7.0554240707951563E-2</v>
      </c>
      <c r="L16" s="59" t="str">
        <f t="shared" si="1"/>
        <v>Fail</v>
      </c>
      <c r="M16" s="55">
        <f>100*H16/K16</f>
        <v>259.08943833778869</v>
      </c>
    </row>
    <row r="17" spans="7:13" x14ac:dyDescent="0.2">
      <c r="G17" s="24">
        <f t="shared" si="0"/>
        <v>12</v>
      </c>
      <c r="H17" s="64">
        <f>'3-2'!M13</f>
        <v>1.2071583783888549E-7</v>
      </c>
      <c r="I17" s="21">
        <f>'3-2'!N13</f>
        <v>0</v>
      </c>
      <c r="J17" s="21">
        <f>'3-2'!O13</f>
        <v>1.279820301290055E-2</v>
      </c>
      <c r="K17" s="21" t="s">
        <v>95</v>
      </c>
      <c r="L17" s="59" t="str">
        <f t="shared" si="1"/>
        <v xml:space="preserve"> PASS</v>
      </c>
      <c r="M17" s="26">
        <v>0</v>
      </c>
    </row>
    <row r="18" spans="7:13" x14ac:dyDescent="0.2">
      <c r="G18" s="24">
        <f t="shared" si="0"/>
        <v>13</v>
      </c>
      <c r="H18" s="64">
        <f>'3-2'!M14</f>
        <v>0.13061412397206365</v>
      </c>
      <c r="I18" s="21">
        <f>'3-2'!N14</f>
        <v>0.11781604167500094</v>
      </c>
      <c r="J18" s="21">
        <f>'3-2'!O14</f>
        <v>0.14341220626912637</v>
      </c>
      <c r="K18" s="21">
        <f>'3-2'!T60</f>
        <v>7.0554240707951563E-2</v>
      </c>
      <c r="L18" s="59" t="str">
        <f t="shared" si="1"/>
        <v>Fail</v>
      </c>
      <c r="M18" s="55">
        <f>100*H18/K18</f>
        <v>185.12583037031146</v>
      </c>
    </row>
    <row r="19" spans="7:13" x14ac:dyDescent="0.2">
      <c r="G19" s="24">
        <f t="shared" si="0"/>
        <v>14</v>
      </c>
      <c r="H19" s="64">
        <f>'3-2'!M15</f>
        <v>3.9664862497650637E-5</v>
      </c>
      <c r="I19" s="21">
        <f>'3-2'!N15</f>
        <v>0</v>
      </c>
      <c r="J19" s="21">
        <f>'3-2'!O15</f>
        <v>1.2837747159560361E-2</v>
      </c>
      <c r="K19" s="21" t="s">
        <v>95</v>
      </c>
      <c r="L19" s="59" t="str">
        <f t="shared" si="1"/>
        <v xml:space="preserve"> PASS</v>
      </c>
      <c r="M19" s="26">
        <v>0</v>
      </c>
    </row>
    <row r="20" spans="7:13" x14ac:dyDescent="0.2">
      <c r="G20" s="24">
        <f t="shared" si="0"/>
        <v>15</v>
      </c>
      <c r="H20" s="64">
        <f>'3-2'!M16</f>
        <v>0.13058607673270431</v>
      </c>
      <c r="I20" s="21">
        <f>'3-2'!N16</f>
        <v>0.1177879944356416</v>
      </c>
      <c r="J20" s="21">
        <f>'3-2'!O16</f>
        <v>0.14338415902976703</v>
      </c>
      <c r="K20" s="21">
        <f>'3-2'!T62</f>
        <v>7.0554240707951563E-2</v>
      </c>
      <c r="L20" s="59" t="str">
        <f t="shared" si="1"/>
        <v>Fail</v>
      </c>
      <c r="M20" s="55">
        <f>100*H20/K20</f>
        <v>185.08607763670128</v>
      </c>
    </row>
    <row r="21" spans="7:13" x14ac:dyDescent="0.2">
      <c r="G21" s="24">
        <f t="shared" si="0"/>
        <v>16</v>
      </c>
      <c r="H21" s="64">
        <f>'3-2'!M17</f>
        <v>1.2054424228206073E-7</v>
      </c>
      <c r="I21" s="21">
        <f>'3-2'!N17</f>
        <v>0</v>
      </c>
      <c r="J21" s="21">
        <f>'3-2'!O17</f>
        <v>1.2798202841304993E-2</v>
      </c>
      <c r="K21" s="21" t="s">
        <v>95</v>
      </c>
      <c r="L21" s="59" t="str">
        <f t="shared" si="1"/>
        <v xml:space="preserve"> PASS</v>
      </c>
      <c r="M21" s="26">
        <v>0</v>
      </c>
    </row>
    <row r="22" spans="7:13" x14ac:dyDescent="0.2">
      <c r="G22" s="24">
        <f t="shared" si="0"/>
        <v>17</v>
      </c>
      <c r="H22" s="64">
        <f>'3-2'!M18</f>
        <v>0.10161228211636249</v>
      </c>
      <c r="I22" s="21">
        <f>'3-2'!N18</f>
        <v>8.8814199819299777E-2</v>
      </c>
      <c r="J22" s="21">
        <f>'3-2'!O18</f>
        <v>0.1144103644134252</v>
      </c>
      <c r="K22" s="21">
        <f>'3-2'!T64</f>
        <v>7.0554240707951563E-2</v>
      </c>
      <c r="L22" s="59" t="str">
        <f t="shared" si="1"/>
        <v>Fail</v>
      </c>
      <c r="M22" s="55">
        <f>100*H22/K22</f>
        <v>144.02009162988645</v>
      </c>
    </row>
    <row r="23" spans="7:13" x14ac:dyDescent="0.2">
      <c r="G23" s="24">
        <f t="shared" si="0"/>
        <v>18</v>
      </c>
      <c r="H23" s="64">
        <f>'3-2'!M19</f>
        <v>3.9672851711923932E-5</v>
      </c>
      <c r="I23" s="21">
        <f>'3-2'!N19</f>
        <v>0</v>
      </c>
      <c r="J23" s="21">
        <f>'3-2'!O19</f>
        <v>1.2837755148774634E-2</v>
      </c>
      <c r="K23" s="21" t="s">
        <v>95</v>
      </c>
      <c r="L23" s="59" t="str">
        <f t="shared" si="1"/>
        <v xml:space="preserve"> PASS</v>
      </c>
      <c r="M23" s="26">
        <v>0</v>
      </c>
    </row>
    <row r="24" spans="7:13" x14ac:dyDescent="0.2">
      <c r="G24" s="24">
        <f t="shared" si="0"/>
        <v>19</v>
      </c>
      <c r="H24" s="64">
        <f>'3-2'!M20</f>
        <v>0.10158422919836878</v>
      </c>
      <c r="I24" s="21">
        <f>'3-2'!N20</f>
        <v>8.8786146901306068E-2</v>
      </c>
      <c r="J24" s="21">
        <f>'3-2'!O20</f>
        <v>0.11438231149543149</v>
      </c>
      <c r="K24" s="21">
        <f>'3-2'!T66</f>
        <v>7.0554240707951563E-2</v>
      </c>
      <c r="L24" s="59" t="str">
        <f t="shared" si="1"/>
        <v>Fail</v>
      </c>
      <c r="M24" s="55">
        <f>100*H24/K24</f>
        <v>143.98033084766809</v>
      </c>
    </row>
    <row r="25" spans="7:13" x14ac:dyDescent="0.2">
      <c r="G25" s="24">
        <f t="shared" si="0"/>
        <v>20</v>
      </c>
      <c r="H25" s="64">
        <f>'3-2'!M21</f>
        <v>1.2095931081406283E-7</v>
      </c>
      <c r="I25" s="21">
        <f>'3-2'!N21</f>
        <v>0</v>
      </c>
      <c r="J25" s="21">
        <f>'3-2'!O21</f>
        <v>1.2798203256373524E-2</v>
      </c>
      <c r="K25" s="21" t="s">
        <v>95</v>
      </c>
      <c r="L25" s="59" t="str">
        <f t="shared" si="1"/>
        <v xml:space="preserve"> PASS</v>
      </c>
      <c r="M25" s="26">
        <v>0</v>
      </c>
    </row>
    <row r="26" spans="7:13" x14ac:dyDescent="0.2">
      <c r="G26" s="24">
        <f t="shared" si="0"/>
        <v>21</v>
      </c>
      <c r="H26" s="64">
        <f>'3-2'!M22</f>
        <v>8.3160745552067414E-2</v>
      </c>
      <c r="I26" s="21">
        <f>'3-2'!N22</f>
        <v>7.0362663255004704E-2</v>
      </c>
      <c r="J26" s="21">
        <f>'3-2'!O22</f>
        <v>9.5958827849130124E-2</v>
      </c>
      <c r="K26" s="21">
        <f>'3-2'!T68</f>
        <v>7.0554240707951563E-2</v>
      </c>
      <c r="L26" s="59" t="str">
        <f t="shared" si="1"/>
        <v>Fail</v>
      </c>
      <c r="M26" s="55">
        <f>100*H26/K26</f>
        <v>117.8678201588173</v>
      </c>
    </row>
    <row r="27" spans="7:13" x14ac:dyDescent="0.2">
      <c r="G27" s="24">
        <f t="shared" si="0"/>
        <v>22</v>
      </c>
      <c r="H27" s="64">
        <f>'3-2'!M23</f>
        <v>3.9682784440877127E-5</v>
      </c>
      <c r="I27" s="21">
        <f>'3-2'!N23</f>
        <v>0</v>
      </c>
      <c r="J27" s="21">
        <f>'3-2'!O23</f>
        <v>1.2837765081503588E-2</v>
      </c>
      <c r="K27" s="21" t="s">
        <v>95</v>
      </c>
      <c r="L27" s="59" t="str">
        <f t="shared" si="1"/>
        <v xml:space="preserve"> PASS</v>
      </c>
      <c r="M27" s="26">
        <v>0</v>
      </c>
    </row>
    <row r="28" spans="7:13" x14ac:dyDescent="0.2">
      <c r="G28" s="24">
        <f t="shared" si="0"/>
        <v>23</v>
      </c>
      <c r="H28" s="64">
        <f>'3-2'!M24</f>
        <v>8.3132685647436255E-2</v>
      </c>
      <c r="I28" s="21">
        <f>'3-2'!N24</f>
        <v>7.0334603350373545E-2</v>
      </c>
      <c r="J28" s="21">
        <f>'3-2'!O24</f>
        <v>9.5930767944498965E-2</v>
      </c>
      <c r="K28" s="21">
        <f>'3-2'!T70</f>
        <v>7.0554240707951563E-2</v>
      </c>
      <c r="L28" s="59" t="str">
        <f t="shared" si="1"/>
        <v>Fail</v>
      </c>
      <c r="M28" s="55">
        <f>100*H28/K28</f>
        <v>117.82804947409359</v>
      </c>
    </row>
    <row r="29" spans="7:13" x14ac:dyDescent="0.2">
      <c r="G29" s="24">
        <f t="shared" si="0"/>
        <v>24</v>
      </c>
      <c r="H29" s="64">
        <f>'3-2'!M25</f>
        <v>1.2084844309596827E-7</v>
      </c>
      <c r="I29" s="21">
        <f>'3-2'!N25</f>
        <v>0</v>
      </c>
      <c r="J29" s="21">
        <f>'3-2'!O25</f>
        <v>1.2798203145505806E-2</v>
      </c>
      <c r="K29" s="21" t="s">
        <v>95</v>
      </c>
      <c r="L29" s="59" t="str">
        <f t="shared" si="1"/>
        <v xml:space="preserve"> PASS</v>
      </c>
      <c r="M29" s="26">
        <v>0</v>
      </c>
    </row>
    <row r="30" spans="7:13" x14ac:dyDescent="0.2">
      <c r="G30" s="24">
        <f t="shared" si="0"/>
        <v>25</v>
      </c>
      <c r="H30" s="64">
        <f>'3-2'!M26</f>
        <v>7.039014674824251E-2</v>
      </c>
      <c r="I30" s="21">
        <f>'3-2'!N26</f>
        <v>5.75920644511798E-2</v>
      </c>
      <c r="J30" s="21">
        <f>'3-2'!O26</f>
        <v>8.318822904530522E-2</v>
      </c>
      <c r="K30" s="21">
        <f>'3-2'!T72</f>
        <v>7.0554240707951563E-2</v>
      </c>
      <c r="L30" s="59" t="str">
        <f t="shared" si="1"/>
        <v xml:space="preserve"> PASS</v>
      </c>
      <c r="M30" s="55">
        <f>100*H30/K30</f>
        <v>99.767421549629759</v>
      </c>
    </row>
    <row r="31" spans="7:13" x14ac:dyDescent="0.2">
      <c r="G31" s="24">
        <f t="shared" si="0"/>
        <v>26</v>
      </c>
      <c r="H31" s="64">
        <f>'3-2'!M27</f>
        <v>3.9694776646847097E-5</v>
      </c>
      <c r="I31" s="21">
        <f>'3-2'!N27</f>
        <v>0</v>
      </c>
      <c r="J31" s="21">
        <f>'3-2'!O27</f>
        <v>1.2837777073709557E-2</v>
      </c>
      <c r="K31" s="21" t="s">
        <v>95</v>
      </c>
      <c r="L31" s="59" t="str">
        <f t="shared" si="1"/>
        <v xml:space="preserve"> PASS</v>
      </c>
      <c r="M31" s="26">
        <v>0</v>
      </c>
    </row>
    <row r="32" spans="7:13" x14ac:dyDescent="0.2">
      <c r="G32" s="24">
        <f t="shared" si="0"/>
        <v>27</v>
      </c>
      <c r="H32" s="64">
        <f>'3-2'!M28</f>
        <v>7.0362078319770038E-2</v>
      </c>
      <c r="I32" s="21">
        <f>'3-2'!N28</f>
        <v>5.7563996022707328E-2</v>
      </c>
      <c r="J32" s="21">
        <f>'3-2'!O28</f>
        <v>8.3160160616832748E-2</v>
      </c>
      <c r="K32" s="21">
        <f>'3-2'!T74</f>
        <v>7.0554240707951563E-2</v>
      </c>
      <c r="L32" s="59" t="str">
        <f t="shared" si="1"/>
        <v xml:space="preserve"> PASS</v>
      </c>
      <c r="M32" s="55">
        <f>100*H32/K32</f>
        <v>99.727638783645972</v>
      </c>
    </row>
    <row r="33" spans="7:13" x14ac:dyDescent="0.2">
      <c r="G33" s="24">
        <f t="shared" si="0"/>
        <v>28</v>
      </c>
      <c r="H33" s="64">
        <f>'3-2'!M29</f>
        <v>1.2132434868665853E-7</v>
      </c>
      <c r="I33" s="21">
        <f>'3-2'!N29</f>
        <v>0</v>
      </c>
      <c r="J33" s="21">
        <f>'3-2'!O29</f>
        <v>1.2798203621411397E-2</v>
      </c>
      <c r="K33" s="21" t="s">
        <v>95</v>
      </c>
      <c r="L33" s="59" t="str">
        <f t="shared" si="1"/>
        <v xml:space="preserve"> PASS</v>
      </c>
      <c r="M33" s="26">
        <v>0</v>
      </c>
    </row>
    <row r="34" spans="7:13" x14ac:dyDescent="0.2">
      <c r="G34" s="24">
        <f t="shared" si="0"/>
        <v>29</v>
      </c>
      <c r="H34" s="64">
        <f>'3-2'!M30</f>
        <v>6.1028114654156682E-2</v>
      </c>
      <c r="I34" s="21">
        <f>'3-2'!N30</f>
        <v>4.8230032357093972E-2</v>
      </c>
      <c r="J34" s="21">
        <f>'3-2'!O30</f>
        <v>7.3826196951219392E-2</v>
      </c>
      <c r="K34" s="21">
        <f>'3-2'!T76</f>
        <v>7.0554240707951563E-2</v>
      </c>
      <c r="L34" s="59" t="str">
        <f t="shared" si="1"/>
        <v xml:space="preserve"> PASS</v>
      </c>
      <c r="M34" s="55">
        <f>100*H34/K34</f>
        <v>86.498152402735343</v>
      </c>
    </row>
    <row r="35" spans="7:13" x14ac:dyDescent="0.2">
      <c r="G35" s="24">
        <f t="shared" si="0"/>
        <v>30</v>
      </c>
      <c r="H35" s="64">
        <f>'3-2'!M31</f>
        <v>3.9708694277715634E-5</v>
      </c>
      <c r="I35" s="21">
        <f>'3-2'!N31</f>
        <v>0</v>
      </c>
      <c r="J35" s="21">
        <f>'3-2'!O31</f>
        <v>1.2837790991340426E-2</v>
      </c>
      <c r="K35" s="21" t="s">
        <v>95</v>
      </c>
      <c r="L35" s="59" t="str">
        <f t="shared" si="1"/>
        <v xml:space="preserve"> PASS</v>
      </c>
      <c r="M35" s="26">
        <v>0</v>
      </c>
    </row>
    <row r="36" spans="7:13" x14ac:dyDescent="0.2">
      <c r="G36" s="24">
        <f t="shared" si="0"/>
        <v>31</v>
      </c>
      <c r="H36" s="64">
        <f>'3-2'!M32</f>
        <v>6.100003643599685E-2</v>
      </c>
      <c r="I36" s="21">
        <f>'3-2'!N32</f>
        <v>4.820195413893414E-2</v>
      </c>
      <c r="J36" s="21">
        <f>'3-2'!O32</f>
        <v>7.3798118733059553E-2</v>
      </c>
      <c r="K36" s="21">
        <f>'3-2'!T78</f>
        <v>7.0554240707951563E-2</v>
      </c>
      <c r="L36" s="59" t="str">
        <f t="shared" si="1"/>
        <v xml:space="preserve"> PASS</v>
      </c>
      <c r="M36" s="55">
        <f>100*H36/K36</f>
        <v>86.458355761345544</v>
      </c>
    </row>
    <row r="37" spans="7:13" x14ac:dyDescent="0.2">
      <c r="G37" s="24">
        <f t="shared" si="0"/>
        <v>32</v>
      </c>
      <c r="H37" s="64">
        <f>'3-2'!M33</f>
        <v>1.2127408579091079E-7</v>
      </c>
      <c r="I37" s="21">
        <f>'3-2'!N33</f>
        <v>0</v>
      </c>
      <c r="J37" s="21">
        <f>'3-2'!O33</f>
        <v>1.2798203571148501E-2</v>
      </c>
      <c r="K37" s="21" t="s">
        <v>95</v>
      </c>
      <c r="L37" s="59" t="str">
        <f t="shared" si="1"/>
        <v xml:space="preserve"> PASS</v>
      </c>
      <c r="M37" s="26">
        <v>0</v>
      </c>
    </row>
    <row r="38" spans="7:13" x14ac:dyDescent="0.2">
      <c r="G38" s="24">
        <f t="shared" si="0"/>
        <v>33</v>
      </c>
      <c r="H38" s="64">
        <f>'3-2'!M34</f>
        <v>5.387163010505238E-2</v>
      </c>
      <c r="I38" s="21">
        <f>'3-2'!N34</f>
        <v>4.107354780798967E-2</v>
      </c>
      <c r="J38" s="21">
        <f>'3-2'!O34</f>
        <v>6.6669712402115083E-2</v>
      </c>
      <c r="K38" s="21">
        <f>'3-2'!T80</f>
        <v>7.0554240707951563E-2</v>
      </c>
      <c r="L38" s="59" t="str">
        <f t="shared" si="1"/>
        <v xml:space="preserve"> PASS</v>
      </c>
      <c r="M38" s="55">
        <f>100*H38/K38</f>
        <v>76.354914409816573</v>
      </c>
    </row>
    <row r="39" spans="7:13" x14ac:dyDescent="0.2">
      <c r="G39" s="24">
        <f t="shared" si="0"/>
        <v>34</v>
      </c>
      <c r="H39" s="64">
        <f>'3-2'!M35</f>
        <v>3.9724699539999428E-5</v>
      </c>
      <c r="I39" s="21">
        <f>'3-2'!N35</f>
        <v>0</v>
      </c>
      <c r="J39" s="21">
        <f>'3-2'!O35</f>
        <v>1.283780699660271E-2</v>
      </c>
      <c r="K39" s="21" t="s">
        <v>95</v>
      </c>
      <c r="L39" s="59" t="str">
        <f t="shared" si="1"/>
        <v xml:space="preserve"> PASS</v>
      </c>
      <c r="M39" s="26">
        <v>0</v>
      </c>
    </row>
    <row r="40" spans="7:13" x14ac:dyDescent="0.2">
      <c r="G40" s="24">
        <f t="shared" si="0"/>
        <v>35</v>
      </c>
      <c r="H40" s="64">
        <f>'3-2'!M36</f>
        <v>5.3843540510760471E-2</v>
      </c>
      <c r="I40" s="21">
        <f>'3-2'!N36</f>
        <v>4.1045458213697761E-2</v>
      </c>
      <c r="J40" s="21">
        <f>'3-2'!O36</f>
        <v>6.6641622807823181E-2</v>
      </c>
      <c r="K40" s="21">
        <f>'3-2'!T82</f>
        <v>7.0554240707951563E-2</v>
      </c>
      <c r="L40" s="59" t="str">
        <f t="shared" si="1"/>
        <v xml:space="preserve"> PASS</v>
      </c>
      <c r="M40" s="55">
        <f>100*H40/K40</f>
        <v>76.315101644474552</v>
      </c>
    </row>
    <row r="41" spans="7:13" x14ac:dyDescent="0.2">
      <c r="G41" s="24">
        <f t="shared" si="0"/>
        <v>36</v>
      </c>
      <c r="H41" s="64">
        <f>'3-2'!M37</f>
        <v>1.2181073847716157E-7</v>
      </c>
      <c r="I41" s="21">
        <f>'3-2'!N37</f>
        <v>0</v>
      </c>
      <c r="J41" s="21">
        <f>'3-2'!O37</f>
        <v>1.2798204107801187E-2</v>
      </c>
      <c r="K41" s="21" t="s">
        <v>95</v>
      </c>
      <c r="L41" s="59" t="str">
        <f t="shared" si="1"/>
        <v xml:space="preserve"> PASS</v>
      </c>
      <c r="M41" s="26">
        <v>0</v>
      </c>
    </row>
    <row r="42" spans="7:13" x14ac:dyDescent="0.2">
      <c r="G42" s="24">
        <f t="shared" si="0"/>
        <v>37</v>
      </c>
      <c r="H42" s="64">
        <f>'3-2'!M38</f>
        <v>4.822420856738243E-2</v>
      </c>
      <c r="I42" s="21">
        <f>'3-2'!N38</f>
        <v>3.542612627031972E-2</v>
      </c>
      <c r="J42" s="21">
        <f>'3-2'!O38</f>
        <v>6.102229086444514E-2</v>
      </c>
      <c r="K42" s="21">
        <f>'3-2'!T84</f>
        <v>7.0554240707951563E-2</v>
      </c>
      <c r="L42" s="59" t="str">
        <f t="shared" si="1"/>
        <v xml:space="preserve"> PASS</v>
      </c>
      <c r="M42" s="55">
        <f>100*H42/K42</f>
        <v>68.350545741111631</v>
      </c>
    </row>
    <row r="43" spans="7:13" x14ac:dyDescent="0.2">
      <c r="G43" s="24">
        <f t="shared" si="0"/>
        <v>38</v>
      </c>
      <c r="H43" s="64">
        <f>'3-2'!M39</f>
        <v>3.974261390374262E-5</v>
      </c>
      <c r="I43" s="21">
        <f>'3-2'!N39</f>
        <v>0</v>
      </c>
      <c r="J43" s="21">
        <f>'3-2'!O39</f>
        <v>1.2837824910966453E-2</v>
      </c>
      <c r="K43" s="21" t="s">
        <v>95</v>
      </c>
      <c r="L43" s="59" t="str">
        <f t="shared" si="1"/>
        <v xml:space="preserve"> PASS</v>
      </c>
      <c r="M43" s="26">
        <v>0</v>
      </c>
    </row>
    <row r="44" spans="7:13" x14ac:dyDescent="0.2">
      <c r="G44" s="24">
        <f t="shared" si="0"/>
        <v>39</v>
      </c>
      <c r="H44" s="64">
        <f>'3-2'!M40</f>
        <v>4.8196106371936581E-2</v>
      </c>
      <c r="I44" s="21">
        <f>'3-2'!N40</f>
        <v>3.5398024074873871E-2</v>
      </c>
      <c r="J44" s="21">
        <f>'3-2'!O40</f>
        <v>6.0994188668999291E-2</v>
      </c>
      <c r="K44" s="21">
        <f>'3-2'!T86</f>
        <v>7.0554240707951563E-2</v>
      </c>
      <c r="L44" s="59" t="str">
        <f t="shared" si="1"/>
        <v xml:space="preserve"> PASS</v>
      </c>
      <c r="M44" s="55">
        <f>100*H44/K44</f>
        <v>68.310715115533526</v>
      </c>
    </row>
    <row r="45" spans="7:13" x14ac:dyDescent="0.2">
      <c r="G45" s="24">
        <f t="shared" si="0"/>
        <v>40</v>
      </c>
      <c r="H45" s="64">
        <f>'3-2'!M41</f>
        <v>1.218209289754857E-7</v>
      </c>
      <c r="I45" s="21">
        <f>'3-2'!N41</f>
        <v>0</v>
      </c>
      <c r="J45" s="21">
        <f>'3-2'!O41</f>
        <v>1.2798204117991686E-2</v>
      </c>
      <c r="K45" s="21" t="s">
        <v>95</v>
      </c>
      <c r="L45" s="59" t="str">
        <f t="shared" si="1"/>
        <v xml:space="preserve"> PASS</v>
      </c>
      <c r="M45" s="26">
        <v>0</v>
      </c>
    </row>
  </sheetData>
  <mergeCells count="1">
    <mergeCell ref="I5:J5"/>
  </mergeCells>
  <conditionalFormatting sqref="L7:L22 L4:L5">
    <cfRule type="cellIs" dxfId="89" priority="19" operator="equal">
      <formula>"Fail"</formula>
    </cfRule>
    <cfRule type="cellIs" dxfId="88" priority="20" operator="equal">
      <formula>"PASS"</formula>
    </cfRule>
    <cfRule type="cellIs" dxfId="87" priority="21" operator="equal">
      <formula>"Fail"</formula>
    </cfRule>
    <cfRule type="cellIs" dxfId="86" priority="22" operator="equal">
      <formula>"""Fail"""</formula>
    </cfRule>
  </conditionalFormatting>
  <conditionalFormatting sqref="M7:M22">
    <cfRule type="cellIs" dxfId="85" priority="13" operator="greaterThan">
      <formula>100</formula>
    </cfRule>
    <cfRule type="cellIs" dxfId="84" priority="14" operator="greaterThan">
      <formula>100</formula>
    </cfRule>
  </conditionalFormatting>
  <conditionalFormatting sqref="L8 L10 L12 L14 L16 L18 L20 L22 L24 L26 L28 L30 L32 L34 L36 L38 L40 L42 L44">
    <cfRule type="cellIs" dxfId="83" priority="9" operator="equal">
      <formula>"Fail"</formula>
    </cfRule>
    <cfRule type="cellIs" dxfId="82" priority="10" operator="equal">
      <formula>"PASS"</formula>
    </cfRule>
    <cfRule type="cellIs" dxfId="81" priority="11" operator="equal">
      <formula>"Fail"</formula>
    </cfRule>
    <cfRule type="cellIs" dxfId="80" priority="12" operator="equal">
      <formula>"""Fail"""</formula>
    </cfRule>
  </conditionalFormatting>
  <conditionalFormatting sqref="M8 M10 M12 M14 M16 M18 M20 M22 M24 M26 M28 M30 M32 M34 M36 M38 M40 M42 M44">
    <cfRule type="cellIs" dxfId="79" priority="7" operator="greaterThan">
      <formula>100</formula>
    </cfRule>
    <cfRule type="cellIs" dxfId="78" priority="8" operator="greaterThan">
      <formula>100</formula>
    </cfRule>
  </conditionalFormatting>
  <conditionalFormatting sqref="L7:L45">
    <cfRule type="cellIs" dxfId="77" priority="3" operator="equal">
      <formula>"Fail"</formula>
    </cfRule>
    <cfRule type="cellIs" dxfId="76" priority="4" operator="equal">
      <formula>"PASS"</formula>
    </cfRule>
    <cfRule type="cellIs" dxfId="75" priority="5" operator="equal">
      <formula>"Fail"</formula>
    </cfRule>
    <cfRule type="cellIs" dxfId="74" priority="6" operator="equal">
      <formula>"""Fail"""</formula>
    </cfRule>
  </conditionalFormatting>
  <conditionalFormatting sqref="H7">
    <cfRule type="expression" dxfId="73" priority="2">
      <formula>H7&gt;K7</formula>
    </cfRule>
  </conditionalFormatting>
  <conditionalFormatting sqref="H8:H45">
    <cfRule type="expression" dxfId="72" priority="1">
      <formula>H8&gt;K8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5"/>
  <sheetViews>
    <sheetView workbookViewId="0">
      <selection activeCell="G6" sqref="G6:H45"/>
    </sheetView>
  </sheetViews>
  <sheetFormatPr defaultRowHeight="12.75" x14ac:dyDescent="0.2"/>
  <cols>
    <col min="6" max="6" width="26.140625" customWidth="1"/>
    <col min="7" max="7" width="10.42578125" customWidth="1"/>
  </cols>
  <sheetData>
    <row r="1" spans="1:13" ht="15.75" x14ac:dyDescent="0.25">
      <c r="A1" s="54" t="s">
        <v>84</v>
      </c>
      <c r="H1" s="22" t="str">
        <f>'3-2'!Q89</f>
        <v>THC-I</v>
      </c>
      <c r="I1" s="22" t="str">
        <f>'3-2'!R89</f>
        <v>POHC</v>
      </c>
    </row>
    <row r="2" spans="1:13" x14ac:dyDescent="0.2">
      <c r="H2" s="57">
        <f>'3-2'!Q88</f>
        <v>1.0881596865356382</v>
      </c>
      <c r="I2" s="57">
        <f>'3-2'!R88</f>
        <v>0.20402820712572164</v>
      </c>
    </row>
    <row r="4" spans="1:13" x14ac:dyDescent="0.2">
      <c r="G4" s="32" t="s">
        <v>37</v>
      </c>
      <c r="H4" s="20" t="s">
        <v>35</v>
      </c>
      <c r="I4" s="20" t="s">
        <v>34</v>
      </c>
      <c r="J4" s="20" t="s">
        <v>33</v>
      </c>
      <c r="K4" s="20" t="s">
        <v>45</v>
      </c>
      <c r="L4" s="20" t="s">
        <v>77</v>
      </c>
      <c r="M4" s="20" t="s">
        <v>85</v>
      </c>
    </row>
    <row r="5" spans="1:13" x14ac:dyDescent="0.2">
      <c r="I5" s="75" t="str">
        <f>'3-2'!N2</f>
        <v>Tolerance</v>
      </c>
      <c r="J5" s="76"/>
      <c r="K5" s="21"/>
      <c r="M5" s="20" t="s">
        <v>86</v>
      </c>
    </row>
    <row r="6" spans="1:13" x14ac:dyDescent="0.2">
      <c r="G6" s="24">
        <v>1</v>
      </c>
      <c r="H6" s="64">
        <f>'3-2'!M2</f>
        <v>2.3518080235983856</v>
      </c>
    </row>
    <row r="7" spans="1:13" x14ac:dyDescent="0.2">
      <c r="G7" s="24">
        <f>G6+1</f>
        <v>2</v>
      </c>
      <c r="H7" s="64">
        <f>'3-2'!M3</f>
        <v>3.9652928425212191E-5</v>
      </c>
      <c r="I7" s="21">
        <f>'3-2'!N3</f>
        <v>0</v>
      </c>
      <c r="J7" s="21">
        <f>'3-2'!O3</f>
        <v>1.2837735225487923E-2</v>
      </c>
      <c r="K7" s="21" t="str">
        <f>'3-2'!U49</f>
        <v>N/A</v>
      </c>
      <c r="L7" s="59" t="str">
        <f>IF(K7&gt;H7," PASS", "Fail")</f>
        <v xml:space="preserve"> PASS</v>
      </c>
      <c r="M7" s="26">
        <v>0</v>
      </c>
    </row>
    <row r="8" spans="1:13" x14ac:dyDescent="0.2">
      <c r="G8" s="24">
        <f t="shared" ref="G8:G45" si="0">G7+1</f>
        <v>3</v>
      </c>
      <c r="H8" s="64">
        <f>'3-2'!M4</f>
        <v>0.9139113821389222</v>
      </c>
      <c r="I8" s="21">
        <f>'3-2'!N4</f>
        <v>0.86821581303197615</v>
      </c>
      <c r="J8" s="21">
        <f>'3-2'!O4</f>
        <v>0.95732217279052101</v>
      </c>
      <c r="K8" s="21">
        <f>'3-2'!U50</f>
        <v>1.8369497964530228</v>
      </c>
      <c r="L8" s="59" t="str">
        <f t="shared" ref="L8:L45" si="1">IF(K8&gt;H8," PASS", "Fail")</f>
        <v xml:space="preserve"> PASS</v>
      </c>
      <c r="M8" s="55">
        <f>100*H8/K8</f>
        <v>49.751570995766954</v>
      </c>
    </row>
    <row r="9" spans="1:13" x14ac:dyDescent="0.2">
      <c r="G9" s="24">
        <f t="shared" si="0"/>
        <v>4</v>
      </c>
      <c r="H9" s="64">
        <f>'3-2'!M5</f>
        <v>1.2059405728827244E-7</v>
      </c>
      <c r="I9" s="21">
        <f>'3-2'!N5</f>
        <v>0</v>
      </c>
      <c r="J9" s="21">
        <f>'3-2'!O5</f>
        <v>1.2798202891119999E-2</v>
      </c>
      <c r="K9" s="21" t="str">
        <f>'3-2'!U51</f>
        <v>N/A</v>
      </c>
      <c r="L9" s="59" t="str">
        <f t="shared" si="1"/>
        <v xml:space="preserve"> PASS</v>
      </c>
      <c r="M9" s="26">
        <v>0</v>
      </c>
    </row>
    <row r="10" spans="1:13" x14ac:dyDescent="0.2">
      <c r="G10" s="24">
        <f t="shared" si="0"/>
        <v>5</v>
      </c>
      <c r="H10" s="64">
        <f>'3-2'!M6</f>
        <v>0.30467111243008954</v>
      </c>
      <c r="I10" s="21">
        <f>'3-2'!N6</f>
        <v>0.28943755680858507</v>
      </c>
      <c r="J10" s="21">
        <f>'3-2'!O6</f>
        <v>0.31914299027051879</v>
      </c>
      <c r="K10" s="21">
        <f>'3-2'!U52</f>
        <v>1.0265307686061009</v>
      </c>
      <c r="L10" s="59" t="str">
        <f t="shared" si="1"/>
        <v xml:space="preserve"> PASS</v>
      </c>
      <c r="M10" s="55">
        <f t="shared" ref="M10" si="2">100*H10/K10</f>
        <v>29.679686352099743</v>
      </c>
    </row>
    <row r="11" spans="1:13" x14ac:dyDescent="0.2">
      <c r="G11" s="24">
        <f t="shared" si="0"/>
        <v>6</v>
      </c>
      <c r="H11" s="64">
        <f>'3-2'!M7</f>
        <v>3.9654913291488622E-5</v>
      </c>
      <c r="I11" s="21">
        <f>'3-2'!N7</f>
        <v>0</v>
      </c>
      <c r="J11" s="21">
        <f>'3-2'!O7</f>
        <v>1.2837737210354199E-2</v>
      </c>
      <c r="K11" s="21" t="str">
        <f>'3-2'!U53</f>
        <v>N/A</v>
      </c>
      <c r="L11" s="59" t="str">
        <f t="shared" si="1"/>
        <v xml:space="preserve"> PASS</v>
      </c>
      <c r="M11" s="26">
        <v>0</v>
      </c>
    </row>
    <row r="12" spans="1:13" x14ac:dyDescent="0.2">
      <c r="G12" s="24">
        <f t="shared" si="0"/>
        <v>7</v>
      </c>
      <c r="H12" s="64">
        <f>'3-2'!M8</f>
        <v>0.30464307221844578</v>
      </c>
      <c r="I12" s="21">
        <f>'3-2'!N8</f>
        <v>0.28941091860752349</v>
      </c>
      <c r="J12" s="21">
        <f>'3-2'!O8</f>
        <v>0.31911361814882194</v>
      </c>
      <c r="K12" s="21">
        <f>'3-2'!U54</f>
        <v>0.54027935189794796</v>
      </c>
      <c r="L12" s="59" t="str">
        <f t="shared" si="1"/>
        <v xml:space="preserve"> PASS</v>
      </c>
      <c r="M12" s="55">
        <f>100*H12/K12</f>
        <v>56.386214122058298</v>
      </c>
    </row>
    <row r="13" spans="1:13" x14ac:dyDescent="0.2">
      <c r="G13" s="24">
        <f t="shared" si="0"/>
        <v>8</v>
      </c>
      <c r="H13" s="64">
        <f>'3-2'!M9</f>
        <v>1.2036164765630836E-7</v>
      </c>
      <c r="I13" s="21">
        <f>'3-2'!N9</f>
        <v>0</v>
      </c>
      <c r="J13" s="21">
        <f>'3-2'!O9</f>
        <v>1.2798202658710366E-2</v>
      </c>
      <c r="K13" s="21" t="str">
        <f>'3-2'!U55</f>
        <v>N/A</v>
      </c>
      <c r="L13" s="59" t="str">
        <f t="shared" si="1"/>
        <v xml:space="preserve"> PASS</v>
      </c>
      <c r="M13" s="26">
        <v>0</v>
      </c>
    </row>
    <row r="14" spans="1:13" x14ac:dyDescent="0.2">
      <c r="G14" s="24">
        <f t="shared" si="0"/>
        <v>9</v>
      </c>
      <c r="H14" s="64">
        <f>'3-2'!M10</f>
        <v>0.18282662902350005</v>
      </c>
      <c r="I14" s="21">
        <f>'3-2'!N10</f>
        <v>0.17002854672643736</v>
      </c>
      <c r="J14" s="21">
        <f>'3-2'!O10</f>
        <v>0.19562471132056275</v>
      </c>
      <c r="K14" s="21">
        <f>'3-2'!U56</f>
        <v>0.27013967594897398</v>
      </c>
      <c r="L14" s="59" t="str">
        <f t="shared" si="1"/>
        <v xml:space="preserve"> PASS</v>
      </c>
      <c r="M14" s="55">
        <f>100*H14/K14</f>
        <v>67.678554948009094</v>
      </c>
    </row>
    <row r="15" spans="1:13" x14ac:dyDescent="0.2">
      <c r="G15" s="24">
        <f t="shared" si="0"/>
        <v>10</v>
      </c>
      <c r="H15" s="64">
        <f>'3-2'!M11</f>
        <v>3.965890623010719E-5</v>
      </c>
      <c r="I15" s="21">
        <f>'3-2'!N11</f>
        <v>0</v>
      </c>
      <c r="J15" s="21">
        <f>'3-2'!O11</f>
        <v>1.2837741203292818E-2</v>
      </c>
      <c r="K15" s="21" t="str">
        <f>'3-2'!U57</f>
        <v>N/A</v>
      </c>
      <c r="L15" s="59" t="str">
        <f t="shared" si="1"/>
        <v xml:space="preserve"> PASS</v>
      </c>
      <c r="M15" s="26">
        <v>0</v>
      </c>
    </row>
    <row r="16" spans="1:13" x14ac:dyDescent="0.2">
      <c r="G16" s="24">
        <f t="shared" si="0"/>
        <v>11</v>
      </c>
      <c r="H16" s="64">
        <f>'3-2'!M12</f>
        <v>0.18279858597372317</v>
      </c>
      <c r="I16" s="21">
        <f>'3-2'!N12</f>
        <v>0.17000050367666047</v>
      </c>
      <c r="J16" s="21">
        <f>'3-2'!O12</f>
        <v>0.19559666827078587</v>
      </c>
      <c r="K16" s="21">
        <f>'3-2'!U58</f>
        <v>0.18909777316428175</v>
      </c>
      <c r="L16" s="59" t="str">
        <f t="shared" si="1"/>
        <v xml:space="preserve"> PASS</v>
      </c>
      <c r="M16" s="55">
        <f>100*H16/K16</f>
        <v>96.668820005042548</v>
      </c>
    </row>
    <row r="17" spans="7:13" x14ac:dyDescent="0.2">
      <c r="G17" s="24">
        <f t="shared" si="0"/>
        <v>12</v>
      </c>
      <c r="H17" s="64">
        <f>'3-2'!M13</f>
        <v>1.2071583783888549E-7</v>
      </c>
      <c r="I17" s="21">
        <f>'3-2'!N13</f>
        <v>0</v>
      </c>
      <c r="J17" s="21">
        <f>'3-2'!O13</f>
        <v>1.279820301290055E-2</v>
      </c>
      <c r="K17" s="21" t="str">
        <f>'3-2'!U59</f>
        <v>N/A</v>
      </c>
      <c r="L17" s="59" t="str">
        <f t="shared" si="1"/>
        <v xml:space="preserve"> PASS</v>
      </c>
      <c r="M17" s="26">
        <v>0</v>
      </c>
    </row>
    <row r="18" spans="7:13" x14ac:dyDescent="0.2">
      <c r="G18" s="24">
        <f t="shared" si="0"/>
        <v>13</v>
      </c>
      <c r="H18" s="64">
        <f>'3-2'!M14</f>
        <v>0.13061412397206365</v>
      </c>
      <c r="I18" s="21">
        <f>'3-2'!N14</f>
        <v>0.11781604167500094</v>
      </c>
      <c r="J18" s="21">
        <f>'3-2'!O14</f>
        <v>0.14341220626912637</v>
      </c>
      <c r="K18" s="21">
        <f>'3-2'!U60</f>
        <v>0.15992268816179256</v>
      </c>
      <c r="L18" s="59" t="str">
        <f t="shared" si="1"/>
        <v xml:space="preserve"> PASS</v>
      </c>
      <c r="M18" s="55">
        <f>100*H18/K18</f>
        <v>81.673291934614269</v>
      </c>
    </row>
    <row r="19" spans="7:13" x14ac:dyDescent="0.2">
      <c r="G19" s="24">
        <f t="shared" si="0"/>
        <v>14</v>
      </c>
      <c r="H19" s="64">
        <f>'3-2'!M15</f>
        <v>3.9664862497650637E-5</v>
      </c>
      <c r="I19" s="21">
        <f>'3-2'!N15</f>
        <v>0</v>
      </c>
      <c r="J19" s="21">
        <f>'3-2'!O15</f>
        <v>1.2837747159560361E-2</v>
      </c>
      <c r="K19" s="21" t="str">
        <f>'3-2'!U61</f>
        <v>N/A</v>
      </c>
      <c r="L19" s="59" t="str">
        <f t="shared" si="1"/>
        <v xml:space="preserve"> PASS</v>
      </c>
      <c r="M19" s="26">
        <v>0</v>
      </c>
    </row>
    <row r="20" spans="7:13" x14ac:dyDescent="0.2">
      <c r="G20" s="24">
        <f t="shared" si="0"/>
        <v>15</v>
      </c>
      <c r="H20" s="64">
        <f>'3-2'!M16</f>
        <v>0.13058607673270431</v>
      </c>
      <c r="I20" s="21">
        <f>'3-2'!N16</f>
        <v>0.1177879944356416</v>
      </c>
      <c r="J20" s="21">
        <f>'3-2'!O16</f>
        <v>0.14338415902976703</v>
      </c>
      <c r="K20" s="21">
        <f>'3-2'!U62</f>
        <v>0.1386717003204733</v>
      </c>
      <c r="L20" s="59" t="str">
        <f t="shared" si="1"/>
        <v xml:space="preserve"> PASS</v>
      </c>
      <c r="M20" s="55">
        <f>100*H20/K20</f>
        <v>94.169233110228745</v>
      </c>
    </row>
    <row r="21" spans="7:13" x14ac:dyDescent="0.2">
      <c r="G21" s="24">
        <f t="shared" si="0"/>
        <v>16</v>
      </c>
      <c r="H21" s="64">
        <f>'3-2'!M17</f>
        <v>1.2054424228206073E-7</v>
      </c>
      <c r="I21" s="21">
        <f>'3-2'!N17</f>
        <v>0</v>
      </c>
      <c r="J21" s="21">
        <f>'3-2'!O17</f>
        <v>1.2798202841304993E-2</v>
      </c>
      <c r="K21" s="21" t="str">
        <f>'3-2'!U63</f>
        <v>N/A</v>
      </c>
      <c r="L21" s="59" t="str">
        <f t="shared" si="1"/>
        <v xml:space="preserve"> PASS</v>
      </c>
      <c r="M21" s="26">
        <v>0</v>
      </c>
    </row>
    <row r="22" spans="7:13" x14ac:dyDescent="0.2">
      <c r="G22" s="24">
        <f t="shared" si="0"/>
        <v>17</v>
      </c>
      <c r="H22" s="64">
        <f>'3-2'!M18</f>
        <v>0.10161228211636249</v>
      </c>
      <c r="I22" s="21">
        <f>'3-2'!N18</f>
        <v>8.8814199819299777E-2</v>
      </c>
      <c r="J22" s="21">
        <f>'3-2'!O18</f>
        <v>0.1144103644134252</v>
      </c>
      <c r="K22" s="21">
        <f>'3-2'!U64</f>
        <v>0.12235738263571173</v>
      </c>
      <c r="L22" s="59" t="str">
        <f t="shared" si="1"/>
        <v xml:space="preserve"> PASS</v>
      </c>
      <c r="M22" s="55">
        <f>100*H22/K22</f>
        <v>83.045485223304794</v>
      </c>
    </row>
    <row r="23" spans="7:13" x14ac:dyDescent="0.2">
      <c r="G23" s="24">
        <f t="shared" si="0"/>
        <v>18</v>
      </c>
      <c r="H23" s="64">
        <f>'3-2'!M19</f>
        <v>3.9672851711923932E-5</v>
      </c>
      <c r="I23" s="21">
        <f>'3-2'!N19</f>
        <v>0</v>
      </c>
      <c r="J23" s="21">
        <f>'3-2'!O19</f>
        <v>1.2837755148774634E-2</v>
      </c>
      <c r="K23" s="21" t="str">
        <f>'3-2'!U65</f>
        <v>N/A</v>
      </c>
      <c r="L23" s="59" t="str">
        <f t="shared" si="1"/>
        <v xml:space="preserve"> PASS</v>
      </c>
      <c r="M23" s="26">
        <v>0</v>
      </c>
    </row>
    <row r="24" spans="7:13" x14ac:dyDescent="0.2">
      <c r="G24" s="24">
        <f t="shared" si="0"/>
        <v>19</v>
      </c>
      <c r="H24" s="64">
        <f>'3-2'!M20</f>
        <v>0.10158422919836878</v>
      </c>
      <c r="I24" s="21">
        <f>'3-2'!N20</f>
        <v>8.8786146901306068E-2</v>
      </c>
      <c r="J24" s="21">
        <f>'3-2'!O20</f>
        <v>0.11438231149543149</v>
      </c>
      <c r="K24" s="21">
        <f>'3-2'!U66</f>
        <v>0.10947765814774207</v>
      </c>
      <c r="L24" s="59" t="str">
        <f t="shared" si="1"/>
        <v xml:space="preserve"> PASS</v>
      </c>
      <c r="M24" s="55">
        <f>100*H24/K24</f>
        <v>92.789917976943784</v>
      </c>
    </row>
    <row r="25" spans="7:13" x14ac:dyDescent="0.2">
      <c r="G25" s="24">
        <f t="shared" si="0"/>
        <v>20</v>
      </c>
      <c r="H25" s="64">
        <f>'3-2'!M21</f>
        <v>1.2095931081406283E-7</v>
      </c>
      <c r="I25" s="21">
        <f>'3-2'!N21</f>
        <v>0</v>
      </c>
      <c r="J25" s="21">
        <f>'3-2'!O21</f>
        <v>1.2798203256373524E-2</v>
      </c>
      <c r="K25" s="21" t="str">
        <f>'3-2'!U67</f>
        <v>N/A</v>
      </c>
      <c r="L25" s="59" t="str">
        <f t="shared" si="1"/>
        <v xml:space="preserve"> PASS</v>
      </c>
      <c r="M25" s="26">
        <v>0</v>
      </c>
    </row>
    <row r="26" spans="7:13" x14ac:dyDescent="0.2">
      <c r="G26" s="24">
        <f t="shared" si="0"/>
        <v>21</v>
      </c>
      <c r="H26" s="64">
        <f>'3-2'!M22</f>
        <v>8.3160745552067414E-2</v>
      </c>
      <c r="I26" s="21">
        <f>'3-2'!N22</f>
        <v>7.0362663255004704E-2</v>
      </c>
      <c r="J26" s="21">
        <f>'3-2'!O22</f>
        <v>9.5958827849130124E-2</v>
      </c>
      <c r="K26" s="21">
        <f>'3-2'!U68</f>
        <v>9.9051214514623787E-2</v>
      </c>
      <c r="L26" s="59" t="str">
        <f t="shared" si="1"/>
        <v xml:space="preserve"> PASS</v>
      </c>
      <c r="M26" s="55">
        <f>100*H26/K26</f>
        <v>83.957320422143511</v>
      </c>
    </row>
    <row r="27" spans="7:13" x14ac:dyDescent="0.2">
      <c r="G27" s="24">
        <f t="shared" si="0"/>
        <v>22</v>
      </c>
      <c r="H27" s="64">
        <f>'3-2'!M23</f>
        <v>3.9682784440877127E-5</v>
      </c>
      <c r="I27" s="21">
        <f>'3-2'!N23</f>
        <v>0</v>
      </c>
      <c r="J27" s="21">
        <f>'3-2'!O23</f>
        <v>1.2837765081503588E-2</v>
      </c>
      <c r="K27" s="21" t="str">
        <f>'3-2'!U69</f>
        <v>N/A</v>
      </c>
      <c r="L27" s="59" t="str">
        <f t="shared" si="1"/>
        <v xml:space="preserve"> PASS</v>
      </c>
      <c r="M27" s="26">
        <v>0</v>
      </c>
    </row>
    <row r="28" spans="7:13" x14ac:dyDescent="0.2">
      <c r="G28" s="24">
        <f t="shared" si="0"/>
        <v>23</v>
      </c>
      <c r="H28" s="64">
        <f>'3-2'!M24</f>
        <v>8.3132685647436255E-2</v>
      </c>
      <c r="I28" s="21">
        <f>'3-2'!N24</f>
        <v>7.0334603350373545E-2</v>
      </c>
      <c r="J28" s="21">
        <f>'3-2'!O24</f>
        <v>9.5930767944498965E-2</v>
      </c>
      <c r="K28" s="21">
        <f>'3-2'!U70</f>
        <v>9.0438065426395625E-2</v>
      </c>
      <c r="L28" s="59" t="str">
        <f t="shared" si="1"/>
        <v xml:space="preserve"> PASS</v>
      </c>
      <c r="M28" s="55">
        <f>100*H28/K28</f>
        <v>91.922229047562979</v>
      </c>
    </row>
    <row r="29" spans="7:13" x14ac:dyDescent="0.2">
      <c r="G29" s="24">
        <f t="shared" si="0"/>
        <v>24</v>
      </c>
      <c r="H29" s="64">
        <f>'3-2'!M25</f>
        <v>1.2084844309596827E-7</v>
      </c>
      <c r="I29" s="21">
        <f>'3-2'!N25</f>
        <v>0</v>
      </c>
      <c r="J29" s="21">
        <f>'3-2'!O25</f>
        <v>1.2798203145505806E-2</v>
      </c>
      <c r="K29" s="21" t="str">
        <f>'3-2'!U71</f>
        <v>N/A</v>
      </c>
      <c r="L29" s="59" t="str">
        <f t="shared" si="1"/>
        <v xml:space="preserve"> PASS</v>
      </c>
      <c r="M29" s="26">
        <v>0</v>
      </c>
    </row>
    <row r="30" spans="7:13" x14ac:dyDescent="0.2">
      <c r="G30" s="24">
        <f t="shared" si="0"/>
        <v>25</v>
      </c>
      <c r="H30" s="64">
        <f>'3-2'!M26</f>
        <v>7.039014674824251E-2</v>
      </c>
      <c r="I30" s="21">
        <f>'3-2'!N26</f>
        <v>5.75920644511798E-2</v>
      </c>
      <c r="J30" s="21">
        <f>'3-2'!O26</f>
        <v>8.318822904530522E-2</v>
      </c>
      <c r="K30" s="21">
        <f>'3-2'!U72</f>
        <v>8.3203020192283983E-2</v>
      </c>
      <c r="L30" s="59" t="str">
        <f t="shared" si="1"/>
        <v xml:space="preserve"> PASS</v>
      </c>
      <c r="M30" s="55">
        <f>100*H30/K30</f>
        <v>84.600470734799487</v>
      </c>
    </row>
    <row r="31" spans="7:13" x14ac:dyDescent="0.2">
      <c r="G31" s="24">
        <f t="shared" si="0"/>
        <v>26</v>
      </c>
      <c r="H31" s="64">
        <f>'3-2'!M27</f>
        <v>3.9694776646847097E-5</v>
      </c>
      <c r="I31" s="21">
        <f>'3-2'!N27</f>
        <v>0</v>
      </c>
      <c r="J31" s="21">
        <f>'3-2'!O27</f>
        <v>1.2837777073709557E-2</v>
      </c>
      <c r="K31" s="21" t="str">
        <f>'3-2'!U73</f>
        <v>N/A</v>
      </c>
      <c r="L31" s="59" t="str">
        <f t="shared" si="1"/>
        <v xml:space="preserve"> PASS</v>
      </c>
      <c r="M31" s="26">
        <v>0</v>
      </c>
    </row>
    <row r="32" spans="7:13" x14ac:dyDescent="0.2">
      <c r="G32" s="24">
        <f t="shared" si="0"/>
        <v>27</v>
      </c>
      <c r="H32" s="64">
        <f>'3-2'!M28</f>
        <v>7.0362078319770038E-2</v>
      </c>
      <c r="I32" s="21">
        <f>'3-2'!N28</f>
        <v>5.7563996022707328E-2</v>
      </c>
      <c r="J32" s="21">
        <f>'3-2'!O28</f>
        <v>8.3160160616832748E-2</v>
      </c>
      <c r="K32" s="21">
        <f>'3-2'!U74</f>
        <v>7.7039833511374056E-2</v>
      </c>
      <c r="L32" s="59" t="str">
        <f t="shared" si="1"/>
        <v xml:space="preserve"> PASS</v>
      </c>
      <c r="M32" s="55">
        <f>100*H32/K32</f>
        <v>91.332074736872158</v>
      </c>
    </row>
    <row r="33" spans="7:13" x14ac:dyDescent="0.2">
      <c r="G33" s="24">
        <f t="shared" si="0"/>
        <v>28</v>
      </c>
      <c r="H33" s="64">
        <f>'3-2'!M29</f>
        <v>1.2132434868665853E-7</v>
      </c>
      <c r="I33" s="21">
        <f>'3-2'!N29</f>
        <v>0</v>
      </c>
      <c r="J33" s="21">
        <f>'3-2'!O29</f>
        <v>1.2798203621411397E-2</v>
      </c>
      <c r="K33" s="21" t="str">
        <f>'3-2'!U75</f>
        <v>N/A</v>
      </c>
      <c r="L33" s="59" t="str">
        <f t="shared" si="1"/>
        <v xml:space="preserve"> PASS</v>
      </c>
      <c r="M33" s="26">
        <v>0</v>
      </c>
    </row>
    <row r="34" spans="7:13" x14ac:dyDescent="0.2">
      <c r="G34" s="24">
        <f t="shared" si="0"/>
        <v>29</v>
      </c>
      <c r="H34" s="64">
        <f>'3-2'!M30</f>
        <v>6.1028114654156682E-2</v>
      </c>
      <c r="I34" s="21">
        <f>'3-2'!N30</f>
        <v>4.8230032357093972E-2</v>
      </c>
      <c r="J34" s="21">
        <f>'3-2'!O30</f>
        <v>7.3826196951219392E-2</v>
      </c>
      <c r="K34" s="21">
        <f>'3-2'!U76</f>
        <v>7.1726741545072401E-2</v>
      </c>
      <c r="L34" s="59" t="str">
        <f t="shared" si="1"/>
        <v xml:space="preserve"> PASS</v>
      </c>
      <c r="M34" s="55">
        <f>100*H34/K34</f>
        <v>85.084186649977951</v>
      </c>
    </row>
    <row r="35" spans="7:13" x14ac:dyDescent="0.2">
      <c r="G35" s="24">
        <f t="shared" si="0"/>
        <v>30</v>
      </c>
      <c r="H35" s="64">
        <f>'3-2'!M31</f>
        <v>3.9708694277715634E-5</v>
      </c>
      <c r="I35" s="21">
        <f>'3-2'!N31</f>
        <v>0</v>
      </c>
      <c r="J35" s="21">
        <f>'3-2'!O31</f>
        <v>1.2837790991340426E-2</v>
      </c>
      <c r="K35" s="21" t="str">
        <f>'3-2'!U77</f>
        <v>N/A</v>
      </c>
      <c r="L35" s="59" t="str">
        <f t="shared" si="1"/>
        <v xml:space="preserve"> PASS</v>
      </c>
      <c r="M35" s="26">
        <v>0</v>
      </c>
    </row>
    <row r="36" spans="7:13" x14ac:dyDescent="0.2">
      <c r="G36" s="24">
        <f t="shared" si="0"/>
        <v>31</v>
      </c>
      <c r="H36" s="64">
        <f>'3-2'!M32</f>
        <v>6.100003643599685E-2</v>
      </c>
      <c r="I36" s="21">
        <f>'3-2'!N32</f>
        <v>4.820195413893414E-2</v>
      </c>
      <c r="J36" s="21">
        <f>'3-2'!O32</f>
        <v>7.3798118733059553E-2</v>
      </c>
      <c r="K36" s="21">
        <f>'3-2'!U78</f>
        <v>6.7099209832487086E-2</v>
      </c>
      <c r="L36" s="59" t="str">
        <f t="shared" si="1"/>
        <v xml:space="preserve"> PASS</v>
      </c>
      <c r="M36" s="55">
        <f>100*H36/K36</f>
        <v>90.910215766002608</v>
      </c>
    </row>
    <row r="37" spans="7:13" x14ac:dyDescent="0.2">
      <c r="G37" s="24">
        <f t="shared" si="0"/>
        <v>32</v>
      </c>
      <c r="H37" s="64">
        <f>'3-2'!M33</f>
        <v>1.2127408579091079E-7</v>
      </c>
      <c r="I37" s="21">
        <f>'3-2'!N33</f>
        <v>0</v>
      </c>
      <c r="J37" s="21">
        <f>'3-2'!O33</f>
        <v>1.2798203571148501E-2</v>
      </c>
      <c r="K37" s="21" t="str">
        <f>'3-2'!U79</f>
        <v>N/A</v>
      </c>
      <c r="L37" s="59" t="str">
        <f t="shared" si="1"/>
        <v xml:space="preserve"> PASS</v>
      </c>
      <c r="M37" s="26">
        <v>0</v>
      </c>
    </row>
    <row r="38" spans="7:13" x14ac:dyDescent="0.2">
      <c r="G38" s="24">
        <f t="shared" si="0"/>
        <v>33</v>
      </c>
      <c r="H38" s="64">
        <f>'3-2'!M34</f>
        <v>5.387163010505238E-2</v>
      </c>
      <c r="I38" s="21">
        <f>'3-2'!N34</f>
        <v>4.107354780798967E-2</v>
      </c>
      <c r="J38" s="21">
        <f>'3-2'!O34</f>
        <v>6.6669712402115083E-2</v>
      </c>
      <c r="K38" s="21">
        <f>'3-2'!U80</f>
        <v>6.3032591054760584E-2</v>
      </c>
      <c r="L38" s="59" t="str">
        <f t="shared" si="1"/>
        <v xml:space="preserve"> PASS</v>
      </c>
      <c r="M38" s="55">
        <f>100*H38/K38</f>
        <v>85.466310687197563</v>
      </c>
    </row>
    <row r="39" spans="7:13" x14ac:dyDescent="0.2">
      <c r="G39" s="24">
        <f t="shared" si="0"/>
        <v>34</v>
      </c>
      <c r="H39" s="64">
        <f>'3-2'!M35</f>
        <v>3.9724699539999428E-5</v>
      </c>
      <c r="I39" s="21">
        <f>'3-2'!N35</f>
        <v>0</v>
      </c>
      <c r="J39" s="21">
        <f>'3-2'!O35</f>
        <v>1.283780699660271E-2</v>
      </c>
      <c r="K39" s="21" t="str">
        <f>'3-2'!U81</f>
        <v>N/A</v>
      </c>
      <c r="L39" s="59" t="str">
        <f t="shared" si="1"/>
        <v xml:space="preserve"> PASS</v>
      </c>
      <c r="M39" s="26">
        <v>0</v>
      </c>
    </row>
    <row r="40" spans="7:13" x14ac:dyDescent="0.2">
      <c r="G40" s="24">
        <f t="shared" si="0"/>
        <v>35</v>
      </c>
      <c r="H40" s="64">
        <f>'3-2'!M36</f>
        <v>5.3843540510760471E-2</v>
      </c>
      <c r="I40" s="21">
        <f>'3-2'!N36</f>
        <v>4.1045458213697761E-2</v>
      </c>
      <c r="J40" s="21">
        <f>'3-2'!O36</f>
        <v>6.6641622807823181E-2</v>
      </c>
      <c r="K40" s="21">
        <f>'3-2'!U82</f>
        <v>5.9430728708774271E-2</v>
      </c>
      <c r="L40" s="59" t="str">
        <f t="shared" si="1"/>
        <v xml:space="preserve"> PASS</v>
      </c>
      <c r="M40" s="55">
        <f>100*H40/K40</f>
        <v>90.59882266395816</v>
      </c>
    </row>
    <row r="41" spans="7:13" x14ac:dyDescent="0.2">
      <c r="G41" s="24">
        <f t="shared" si="0"/>
        <v>36</v>
      </c>
      <c r="H41" s="64">
        <f>'3-2'!M37</f>
        <v>1.2181073847716157E-7</v>
      </c>
      <c r="I41" s="21">
        <f>'3-2'!N37</f>
        <v>0</v>
      </c>
      <c r="J41" s="21">
        <f>'3-2'!O37</f>
        <v>1.2798204107801187E-2</v>
      </c>
      <c r="K41" s="21" t="str">
        <f>'3-2'!U83</f>
        <v>N/A</v>
      </c>
      <c r="L41" s="59" t="str">
        <f t="shared" si="1"/>
        <v xml:space="preserve"> PASS</v>
      </c>
      <c r="M41" s="26">
        <v>0</v>
      </c>
    </row>
    <row r="42" spans="7:13" x14ac:dyDescent="0.2">
      <c r="G42" s="24">
        <f t="shared" si="0"/>
        <v>37</v>
      </c>
      <c r="H42" s="64">
        <f>'3-2'!M38</f>
        <v>4.822420856738243E-2</v>
      </c>
      <c r="I42" s="21">
        <f>'3-2'!N38</f>
        <v>3.542612627031972E-2</v>
      </c>
      <c r="J42" s="21">
        <f>'3-2'!O38</f>
        <v>6.102229086444514E-2</v>
      </c>
      <c r="K42" s="21">
        <f>'3-2'!U84</f>
        <v>5.6218256886678364E-2</v>
      </c>
      <c r="L42" s="59" t="str">
        <f t="shared" si="1"/>
        <v xml:space="preserve"> PASS</v>
      </c>
      <c r="M42" s="55">
        <f>100*H42/K42</f>
        <v>85.780334072950907</v>
      </c>
    </row>
    <row r="43" spans="7:13" x14ac:dyDescent="0.2">
      <c r="G43" s="24">
        <f t="shared" si="0"/>
        <v>38</v>
      </c>
      <c r="H43" s="64">
        <f>'3-2'!M39</f>
        <v>3.974261390374262E-5</v>
      </c>
      <c r="I43" s="21">
        <f>'3-2'!N39</f>
        <v>0</v>
      </c>
      <c r="J43" s="21">
        <f>'3-2'!O39</f>
        <v>1.2837824910966453E-2</v>
      </c>
      <c r="K43" s="21" t="str">
        <f>'3-2'!U85</f>
        <v>N/A</v>
      </c>
      <c r="L43" s="59" t="str">
        <f t="shared" si="1"/>
        <v xml:space="preserve"> PASS</v>
      </c>
      <c r="M43" s="26">
        <v>0</v>
      </c>
    </row>
    <row r="44" spans="7:13" x14ac:dyDescent="0.2">
      <c r="G44" s="24">
        <f t="shared" si="0"/>
        <v>39</v>
      </c>
      <c r="H44" s="64">
        <f>'3-2'!M40</f>
        <v>4.8196106371936581E-2</v>
      </c>
      <c r="I44" s="21">
        <f>'3-2'!N40</f>
        <v>3.5398024074873871E-2</v>
      </c>
      <c r="J44" s="21">
        <f>'3-2'!O40</f>
        <v>6.0994188668999291E-2</v>
      </c>
      <c r="K44" s="21">
        <f>'3-2'!U86</f>
        <v>5.3335269354028193E-2</v>
      </c>
      <c r="L44" s="59" t="str">
        <f t="shared" si="1"/>
        <v xml:space="preserve"> PASS</v>
      </c>
      <c r="M44" s="55">
        <f>100*H44/K44</f>
        <v>90.364419183900722</v>
      </c>
    </row>
    <row r="45" spans="7:13" x14ac:dyDescent="0.2">
      <c r="G45" s="24">
        <f t="shared" si="0"/>
        <v>40</v>
      </c>
      <c r="H45" s="64">
        <f>'3-2'!M41</f>
        <v>1.218209289754857E-7</v>
      </c>
      <c r="I45" s="21">
        <f>'3-2'!N41</f>
        <v>0</v>
      </c>
      <c r="J45" s="21">
        <f>'3-2'!O41</f>
        <v>1.2798204117991686E-2</v>
      </c>
      <c r="K45" s="21" t="str">
        <f>'3-2'!U87</f>
        <v>N/A</v>
      </c>
      <c r="L45" s="59" t="str">
        <f t="shared" si="1"/>
        <v xml:space="preserve"> PASS</v>
      </c>
      <c r="M45" s="26">
        <v>0</v>
      </c>
    </row>
  </sheetData>
  <mergeCells count="1">
    <mergeCell ref="I5:J5"/>
  </mergeCells>
  <conditionalFormatting sqref="L7:L23 L4:L5">
    <cfRule type="cellIs" dxfId="71" priority="25" operator="equal">
      <formula>"Fail"</formula>
    </cfRule>
    <cfRule type="cellIs" dxfId="70" priority="26" operator="equal">
      <formula>"PASS"</formula>
    </cfRule>
    <cfRule type="cellIs" dxfId="69" priority="27" operator="equal">
      <formula>"Fail"</formula>
    </cfRule>
    <cfRule type="cellIs" dxfId="68" priority="28" operator="equal">
      <formula>"""Fail"""</formula>
    </cfRule>
  </conditionalFormatting>
  <conditionalFormatting sqref="M7:M22">
    <cfRule type="cellIs" dxfId="67" priority="15" operator="greaterThan">
      <formula>100</formula>
    </cfRule>
    <cfRule type="cellIs" dxfId="66" priority="16" operator="greaterThan">
      <formula>100</formula>
    </cfRule>
  </conditionalFormatting>
  <conditionalFormatting sqref="M7:M22">
    <cfRule type="cellIs" dxfId="65" priority="13" operator="greaterThan">
      <formula>100</formula>
    </cfRule>
    <cfRule type="cellIs" dxfId="64" priority="14" operator="greaterThan">
      <formula>100</formula>
    </cfRule>
  </conditionalFormatting>
  <conditionalFormatting sqref="L8 L10 L12 L14 L16 L18 L20 L22 L24 L26 L28 L30 L32 L34 L36 L38 L40 L42 L44">
    <cfRule type="cellIs" dxfId="63" priority="9" operator="equal">
      <formula>"Fail"</formula>
    </cfRule>
    <cfRule type="cellIs" dxfId="62" priority="10" operator="equal">
      <formula>"PASS"</formula>
    </cfRule>
    <cfRule type="cellIs" dxfId="61" priority="11" operator="equal">
      <formula>"Fail"</formula>
    </cfRule>
    <cfRule type="cellIs" dxfId="60" priority="12" operator="equal">
      <formula>"""Fail"""</formula>
    </cfRule>
  </conditionalFormatting>
  <conditionalFormatting sqref="M8 M10 M12 M14 M16 M18 M20 M22 M24 M26 M28 M30 M32 M34 M36 M38 M40 M42 M44">
    <cfRule type="cellIs" dxfId="59" priority="7" operator="greaterThan">
      <formula>100</formula>
    </cfRule>
    <cfRule type="cellIs" dxfId="58" priority="8" operator="greaterThan">
      <formula>100</formula>
    </cfRule>
  </conditionalFormatting>
  <conditionalFormatting sqref="L7:L45">
    <cfRule type="cellIs" dxfId="57" priority="3" operator="equal">
      <formula>"Fail"</formula>
    </cfRule>
    <cfRule type="cellIs" dxfId="56" priority="4" operator="equal">
      <formula>"PASS"</formula>
    </cfRule>
    <cfRule type="cellIs" dxfId="55" priority="5" operator="equal">
      <formula>"Fail"</formula>
    </cfRule>
    <cfRule type="cellIs" dxfId="54" priority="6" operator="equal">
      <formula>"""Fail"""</formula>
    </cfRule>
  </conditionalFormatting>
  <conditionalFormatting sqref="H7">
    <cfRule type="expression" dxfId="53" priority="2">
      <formula>H7&gt;K7</formula>
    </cfRule>
  </conditionalFormatting>
  <conditionalFormatting sqref="H8:H45">
    <cfRule type="expression" dxfId="52" priority="1">
      <formula>H8&gt;K8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1"/>
  <sheetViews>
    <sheetView zoomScaleNormal="100" workbookViewId="0">
      <selection activeCell="O2" sqref="O2:P6"/>
    </sheetView>
  </sheetViews>
  <sheetFormatPr defaultRowHeight="12.75" x14ac:dyDescent="0.2"/>
  <cols>
    <col min="6" max="6" width="17.28515625" customWidth="1"/>
    <col min="7" max="7" width="10.5703125" customWidth="1"/>
  </cols>
  <sheetData>
    <row r="1" spans="1:16" ht="20.25" customHeight="1" x14ac:dyDescent="0.25">
      <c r="A1" s="54" t="s">
        <v>89</v>
      </c>
    </row>
    <row r="2" spans="1:16" x14ac:dyDescent="0.2">
      <c r="G2" s="32" t="s">
        <v>37</v>
      </c>
      <c r="H2" s="20" t="s">
        <v>35</v>
      </c>
      <c r="I2" s="20" t="s">
        <v>34</v>
      </c>
      <c r="J2" s="20" t="s">
        <v>33</v>
      </c>
      <c r="K2" s="20" t="s">
        <v>45</v>
      </c>
      <c r="L2" s="20" t="s">
        <v>77</v>
      </c>
      <c r="M2" s="20" t="s">
        <v>85</v>
      </c>
      <c r="O2" s="20" t="s">
        <v>30</v>
      </c>
      <c r="P2" s="20" t="s">
        <v>87</v>
      </c>
    </row>
    <row r="3" spans="1:16" x14ac:dyDescent="0.2">
      <c r="G3" s="24">
        <v>1</v>
      </c>
      <c r="H3" s="21">
        <f>'3-12'!M2</f>
        <v>28.576935384914712</v>
      </c>
      <c r="I3" s="65" t="s">
        <v>36</v>
      </c>
      <c r="J3" s="65"/>
      <c r="K3" s="21"/>
      <c r="M3" s="20" t="s">
        <v>86</v>
      </c>
      <c r="O3" s="58">
        <f>'3-12'!F15</f>
        <v>5.2751618309447101</v>
      </c>
      <c r="P3" s="21">
        <f>'3-12'!F17</f>
        <v>7.5563869148456622</v>
      </c>
    </row>
    <row r="5" spans="1:16" x14ac:dyDescent="0.2">
      <c r="G5" s="24">
        <f>G3+2</f>
        <v>3</v>
      </c>
      <c r="H5" s="21">
        <f>'3-12'!M3</f>
        <v>0.86641276681283852</v>
      </c>
      <c r="I5" s="17">
        <f t="shared" ref="I5" si="0">IF(0.05 * H5 &gt; (0.003*$F$18+0.005), H5 - 0.05 *H5, H5 - (0.003*$F$18+0.005))</f>
        <v>0.82309212847219659</v>
      </c>
      <c r="J5" s="17">
        <f t="shared" ref="J5" si="1">IF(0.05 * H5 &gt; (0.003*$F$18+0.005), H5 + 0.05 *I5, H5 + (0.003*$F$18+0.005))</f>
        <v>0.90756737323644832</v>
      </c>
      <c r="K5" s="21">
        <f>'3-12'!S30</f>
        <v>6.1816834955124094</v>
      </c>
      <c r="L5" s="53" t="str">
        <f>IF(K5&gt;H5," PASS", "Fail")</f>
        <v xml:space="preserve"> PASS</v>
      </c>
      <c r="M5" s="55">
        <f>100*H5/K5</f>
        <v>14.015806008861672</v>
      </c>
      <c r="O5" s="56" t="s">
        <v>88</v>
      </c>
      <c r="P5" s="56"/>
    </row>
    <row r="6" spans="1:16" x14ac:dyDescent="0.2">
      <c r="O6" s="57">
        <f>'3-12'!H15</f>
        <v>23</v>
      </c>
      <c r="P6" s="57">
        <f>'3-12'!H17</f>
        <v>23</v>
      </c>
    </row>
    <row r="7" spans="1:16" x14ac:dyDescent="0.2">
      <c r="G7" s="24">
        <f>G5+2</f>
        <v>5</v>
      </c>
      <c r="H7" s="21">
        <f>'3-12'!M4</f>
        <v>0.91535347086699115</v>
      </c>
      <c r="I7" s="17">
        <f>IF(0.05 * H7 &gt; (0.003*$F$18+0.005), H7 - 0.05 *H7, H7 - (0.003*$F$18+0.005))</f>
        <v>0.86958579732364161</v>
      </c>
      <c r="J7" s="17">
        <f>IF(0.05 * H7 &gt; (0.003*$F$18+0.005), H7 + 0.05 *I7, H7 + (0.003*$F$18+0.005))</f>
        <v>0.95883276073317325</v>
      </c>
      <c r="K7" s="21">
        <f>'3-12'!S32</f>
        <v>3.0622228426843878</v>
      </c>
      <c r="L7" s="53" t="str">
        <f t="shared" ref="L7" si="2">IF(K7&gt;H7," PASS", "Fail")</f>
        <v xml:space="preserve"> PASS</v>
      </c>
      <c r="M7" s="55">
        <f t="shared" ref="M7" si="3">100*H7/K7</f>
        <v>29.89179814440217</v>
      </c>
    </row>
    <row r="9" spans="1:16" x14ac:dyDescent="0.2">
      <c r="G9" s="24">
        <f>G7+2</f>
        <v>7</v>
      </c>
      <c r="H9" s="21">
        <f>'3-12'!M5</f>
        <v>0.53927564269278594</v>
      </c>
      <c r="I9" s="17">
        <f>IF(0.05 * H9 &gt; (0.003*$F$18+0.005), H9 - 0.05 *H9, H9 - (0.003*$F$18+0.005))</f>
        <v>0.51231186055814659</v>
      </c>
      <c r="J9" s="17">
        <f>IF(0.05 * H9 &gt; (0.003*$F$18+0.005), H9 + 0.05 *I9, H9 + (0.003*$F$18+0.005))</f>
        <v>0.56489123572069322</v>
      </c>
      <c r="K9" s="21">
        <f>'3-12'!S34</f>
        <v>2.0605611651708031</v>
      </c>
      <c r="L9" s="53" t="str">
        <f>IF(K9&gt;H9," PASS", "Fail")</f>
        <v xml:space="preserve"> PASS</v>
      </c>
      <c r="M9" s="55">
        <f>100*H9/K9</f>
        <v>26.171299925866773</v>
      </c>
    </row>
    <row r="11" spans="1:16" x14ac:dyDescent="0.2">
      <c r="G11" s="24">
        <f>G9+2</f>
        <v>9</v>
      </c>
      <c r="H11" s="21">
        <f>'3-12'!M6</f>
        <v>3.0088026543247361E-2</v>
      </c>
      <c r="I11" s="17">
        <f>IF(0.05 * H11 &gt; (0.003*$F$18+0.005), H11 - 0.05 *H11, H11 - (0.003*$F$18+0.005))</f>
        <v>2.508802654324736E-2</v>
      </c>
      <c r="J11" s="17">
        <f>IF(0.05 * H11 &gt; (0.003*$F$18+0.005), H11 + 0.05 *I11, H11 + (0.003*$F$18+0.005))</f>
        <v>3.5088026543247358E-2</v>
      </c>
      <c r="K11" s="21">
        <f>'3-12'!S36</f>
        <v>1.0875183927290348</v>
      </c>
      <c r="L11" s="53" t="str">
        <f>IF(K11&gt;H11," PASS", "Fail")</f>
        <v xml:space="preserve"> PASS</v>
      </c>
      <c r="M11" s="55">
        <f>100*H11/K11</f>
        <v>2.7666682921788586</v>
      </c>
    </row>
    <row r="13" spans="1:16" x14ac:dyDescent="0.2">
      <c r="G13" s="24">
        <f>G11+2</f>
        <v>11</v>
      </c>
      <c r="H13" s="21">
        <f>'3-12'!M7</f>
        <v>0.31979476704057819</v>
      </c>
      <c r="I13" s="17">
        <f>IF(0.05 * H13 &gt; (0.003*$F$18+0.005), H13 - 0.05 *H13, H13 - (0.003*$F$18+0.005))</f>
        <v>0.30380502868854931</v>
      </c>
      <c r="J13" s="17">
        <f>IF(0.05 * H13 &gt; (0.003*$F$18+0.005), H13 + 0.05 *I13, H13 + (0.003*$F$18+0.005))</f>
        <v>0.33498501847500567</v>
      </c>
      <c r="K13" s="21">
        <f>'3-12'!S38</f>
        <v>0.88718605722631805</v>
      </c>
      <c r="L13" s="53" t="str">
        <f>IF(K13&gt;H13," PASS", "Fail")</f>
        <v xml:space="preserve"> PASS</v>
      </c>
      <c r="M13" s="55">
        <f>100*H13/K13</f>
        <v>36.045964027024795</v>
      </c>
    </row>
    <row r="15" spans="1:16" x14ac:dyDescent="0.2">
      <c r="G15" s="24">
        <f>G13+2</f>
        <v>13</v>
      </c>
      <c r="H15" s="21">
        <f>'3-12'!M8</f>
        <v>0.32049626925986008</v>
      </c>
      <c r="I15" s="17">
        <f>IF(0.05 * H15 &gt; (0.003*$F$18+0.005), H15 - 0.05 *H15, H15 - (0.003*$F$18+0.005))</f>
        <v>0.30447145579686707</v>
      </c>
      <c r="J15" s="17">
        <f>IF(0.05 * H15 &gt; (0.003*$F$18+0.005), H15 + 0.05 *I15, H15 + (0.003*$F$18+0.005))</f>
        <v>0.33571984204970345</v>
      </c>
      <c r="K15" s="21">
        <f>'3-12'!S40</f>
        <v>0.57237810143633416</v>
      </c>
      <c r="L15" s="53" t="str">
        <f>IF(K15&gt;H15," PASS", "Fail")</f>
        <v xml:space="preserve"> PASS</v>
      </c>
      <c r="M15" s="55">
        <f>100*H15/K15</f>
        <v>55.99380347633879</v>
      </c>
    </row>
    <row r="16" spans="1:16" x14ac:dyDescent="0.2">
      <c r="L16" s="53"/>
      <c r="M16" s="55"/>
    </row>
    <row r="17" spans="7:13" x14ac:dyDescent="0.2">
      <c r="G17" s="24">
        <f>G15+2</f>
        <v>15</v>
      </c>
      <c r="H17" s="21">
        <f>'3-12'!M9</f>
        <v>8.0730713376544319E-2</v>
      </c>
      <c r="I17" s="17">
        <f>IF(0.05 * H17 &gt; (0.003*$F$18+0.005), H17 - 0.05 *H17, H17 - (0.003*$F$18+0.005))</f>
        <v>7.5730713376544315E-2</v>
      </c>
      <c r="J17" s="17">
        <f>IF(0.05 * H17 &gt; (0.003*$F$18+0.005), H17 + 0.05 *I17, H17 + (0.003*$F$18+0.005))</f>
        <v>8.5730713376544324E-2</v>
      </c>
      <c r="K17" s="21"/>
      <c r="L17" s="53"/>
      <c r="M17" s="55"/>
    </row>
    <row r="18" spans="7:13" x14ac:dyDescent="0.2">
      <c r="L18" s="53"/>
      <c r="M18" s="55"/>
    </row>
    <row r="19" spans="7:13" x14ac:dyDescent="0.2">
      <c r="G19" s="24">
        <f>G17+2</f>
        <v>17</v>
      </c>
      <c r="H19" s="21">
        <f>'3-12'!M10</f>
        <v>0.1661321292757906</v>
      </c>
      <c r="I19" s="17">
        <f>IF(0.05 * H19 &gt; (0.003*$F$18+0.005), H19 - 0.05 *H19, H19 - (0.003*$F$18+0.005))</f>
        <v>0.15782552281200107</v>
      </c>
      <c r="J19" s="17">
        <f>IF(0.05 * H19 &gt; (0.003*$F$18+0.005), H19 + 0.05 *I19, H19 + (0.003*$F$18+0.005))</f>
        <v>0.17402340541639066</v>
      </c>
      <c r="K19" s="21"/>
      <c r="L19" s="53"/>
      <c r="M19" s="55"/>
    </row>
    <row r="20" spans="7:13" x14ac:dyDescent="0.2">
      <c r="M20" s="55"/>
    </row>
    <row r="21" spans="7:13" x14ac:dyDescent="0.2">
      <c r="G21" s="24">
        <f>G19+2</f>
        <v>19</v>
      </c>
      <c r="H21" s="21">
        <f>'3-12'!M11</f>
        <v>0.22752499475527346</v>
      </c>
      <c r="I21" s="17">
        <f>IF(0.05 * H21 &gt; (0.003*$F$18+0.005), H21 - 0.05 *H21, H21 - (0.003*$F$18+0.005))</f>
        <v>0.2161487450175098</v>
      </c>
      <c r="J21" s="17">
        <f>IF(0.05 * H21 &gt; (0.003*$F$18+0.005), H21 + 0.05 *I21, H21 + (0.003*$F$18+0.005))</f>
        <v>0.23833243200614895</v>
      </c>
      <c r="K21" s="21"/>
      <c r="L21" s="53"/>
      <c r="M21" s="55"/>
    </row>
    <row r="22" spans="7:13" x14ac:dyDescent="0.2">
      <c r="M22" s="55"/>
    </row>
    <row r="23" spans="7:13" x14ac:dyDescent="0.2">
      <c r="G23" s="24">
        <f>G21+2</f>
        <v>21</v>
      </c>
      <c r="H23" s="21">
        <f>'3-12'!M12</f>
        <v>9.4352171668690171E-2</v>
      </c>
      <c r="I23" s="17">
        <f>IF(0.05 * H23 &gt; (0.003*$F$18+0.005), H23 - 0.05 *H23, H23 - (0.003*$F$18+0.005))</f>
        <v>8.9352171668690167E-2</v>
      </c>
      <c r="J23" s="17">
        <f>IF(0.05 * H23 &gt; (0.003*$F$18+0.005), H23 + 0.05 *I23, H23 + (0.003*$F$18+0.005))</f>
        <v>9.9352171668690176E-2</v>
      </c>
      <c r="K23" s="21"/>
      <c r="L23" s="53"/>
      <c r="M23" s="55"/>
    </row>
    <row r="24" spans="7:13" x14ac:dyDescent="0.2">
      <c r="M24" s="55"/>
    </row>
    <row r="25" spans="7:13" x14ac:dyDescent="0.2">
      <c r="G25" s="24">
        <f>G23+2</f>
        <v>23</v>
      </c>
      <c r="H25" s="21">
        <f>'3-12'!M13</f>
        <v>9.3449759705104857E-2</v>
      </c>
      <c r="I25" s="17">
        <f>IF(0.05 * H25 &gt; (0.003*$F$18+0.005), H25 - 0.05 *H25, H25 - (0.003*$F$18+0.005))</f>
        <v>8.8449759705104852E-2</v>
      </c>
      <c r="J25" s="17">
        <f>IF(0.05 * H25 &gt; (0.003*$F$18+0.005), H25 + 0.05 *I25, H25 + (0.003*$F$18+0.005))</f>
        <v>9.8449759705104861E-2</v>
      </c>
      <c r="K25" s="21"/>
      <c r="L25" s="53"/>
      <c r="M25" s="55"/>
    </row>
    <row r="26" spans="7:13" x14ac:dyDescent="0.2">
      <c r="L26" s="53"/>
      <c r="M26" s="55"/>
    </row>
    <row r="27" spans="7:13" x14ac:dyDescent="0.2">
      <c r="G27" s="24">
        <f>G25+2</f>
        <v>25</v>
      </c>
      <c r="H27" s="21">
        <f>'3-12'!M14</f>
        <v>0.17319478555179169</v>
      </c>
      <c r="I27" s="17">
        <f>IF(0.05 * H27 &gt; (0.003*$F$18+0.005), H27 - 0.05 *H27, H27 - (0.003*$F$18+0.005))</f>
        <v>0.1645350462742021</v>
      </c>
      <c r="J27" s="17">
        <f>IF(0.05 * H27 &gt; (0.003*$F$18+0.005), H27 + 0.05 *I27, H27 + (0.003*$F$18+0.005))</f>
        <v>0.1814215378655018</v>
      </c>
      <c r="K27" s="21"/>
      <c r="L27" s="53"/>
      <c r="M27" s="55"/>
    </row>
    <row r="28" spans="7:13" x14ac:dyDescent="0.2">
      <c r="M28" s="55"/>
    </row>
    <row r="29" spans="7:13" x14ac:dyDescent="0.2">
      <c r="G29" s="24">
        <f>G27+2</f>
        <v>27</v>
      </c>
      <c r="H29" s="21">
        <f>'3-12'!M15</f>
        <v>9.7436459612666698E-2</v>
      </c>
      <c r="I29" s="17">
        <f>IF(0.05 * H29 &gt; (0.003*$F$18+0.005), H29 - 0.05 *H29, H29 - (0.003*$F$18+0.005))</f>
        <v>9.2436459612666694E-2</v>
      </c>
      <c r="J29" s="17">
        <f>IF(0.05 * H29 &gt; (0.003*$F$18+0.005), H29 + 0.05 *I29, H29 + (0.003*$F$18+0.005))</f>
        <v>0.1024364596126667</v>
      </c>
      <c r="K29" s="21"/>
      <c r="L29" s="53"/>
    </row>
    <row r="31" spans="7:13" x14ac:dyDescent="0.2">
      <c r="G31" s="24">
        <f>G29+2</f>
        <v>29</v>
      </c>
      <c r="H31" s="21">
        <f>'3-12'!M16</f>
        <v>5.0286641247107737E-2</v>
      </c>
      <c r="I31" s="17">
        <f>IF(0.05 * H31 &gt; (0.003*$F$18+0.005), H31 - 0.05 *H31, H31 - (0.003*$F$18+0.005))</f>
        <v>4.528664124710774E-2</v>
      </c>
      <c r="J31" s="17">
        <f>IF(0.05 * H31 &gt; (0.003*$F$18+0.005), H31 + 0.05 *I31, H31 + (0.003*$F$18+0.005))</f>
        <v>5.5286641247107735E-2</v>
      </c>
      <c r="K31" s="21"/>
      <c r="L31" s="53"/>
    </row>
    <row r="32" spans="7:13" x14ac:dyDescent="0.2">
      <c r="L32" s="53"/>
    </row>
    <row r="33" spans="7:12" x14ac:dyDescent="0.2">
      <c r="G33" s="24">
        <f>G31+2</f>
        <v>31</v>
      </c>
      <c r="H33" s="21">
        <f>'3-12'!M17</f>
        <v>0.13580670482416954</v>
      </c>
      <c r="I33" s="17">
        <f>IF(0.05 * H33 &gt; (0.003*$F$18+0.005), H33 - 0.05 *H33, H33 - (0.003*$F$18+0.005))</f>
        <v>0.12901636958296106</v>
      </c>
      <c r="J33" s="17">
        <f>IF(0.05 * H33 &gt; (0.003*$F$18+0.005), H33 + 0.05 *I33, H33 + (0.003*$F$18+0.005))</f>
        <v>0.14225752330331759</v>
      </c>
      <c r="K33" s="21"/>
      <c r="L33" s="53"/>
    </row>
    <row r="35" spans="7:12" x14ac:dyDescent="0.2">
      <c r="G35" s="24">
        <f>G33+2</f>
        <v>33</v>
      </c>
      <c r="H35" s="21">
        <f>'3-12'!M18</f>
        <v>9.6330468825575125E-2</v>
      </c>
      <c r="I35" s="17">
        <f>IF(0.05 * H35 &gt; (0.003*$F$18+0.005), H35 - 0.05 *H35, H35 - (0.003*$F$18+0.005))</f>
        <v>9.133046882557512E-2</v>
      </c>
      <c r="J35" s="17">
        <f>IF(0.05 * H35 &gt; (0.003*$F$18+0.005), H35 + 0.05 *I35, H35 + (0.003*$F$18+0.005))</f>
        <v>0.10133046882557513</v>
      </c>
      <c r="K35" s="21"/>
    </row>
    <row r="37" spans="7:12" x14ac:dyDescent="0.2">
      <c r="G37" s="24">
        <f>G35+2</f>
        <v>35</v>
      </c>
      <c r="H37" s="21">
        <f>'3-12'!M19</f>
        <v>2.1712050781100244E-2</v>
      </c>
      <c r="I37" s="17">
        <f>IF(0.05 * H37 &gt; (0.003*$F$18+0.005), H37 - 0.05 *H37, H37 - (0.003*$F$18+0.005))</f>
        <v>1.6712050781100243E-2</v>
      </c>
      <c r="J37" s="17">
        <f>IF(0.05 * H37 &gt; (0.003*$F$18+0.005), H37 + 0.05 *I37, H37 + (0.003*$F$18+0.005))</f>
        <v>2.6712050781100245E-2</v>
      </c>
      <c r="K37" s="21"/>
    </row>
    <row r="39" spans="7:12" x14ac:dyDescent="0.2">
      <c r="G39" s="24">
        <f>G37+2</f>
        <v>37</v>
      </c>
      <c r="H39" s="21">
        <f>'3-12'!M20</f>
        <v>0.10742965997279028</v>
      </c>
      <c r="I39" s="17">
        <f>IF(0.05 * H39 &gt; (0.003*$F$18+0.005), H39 - 0.05 *H39, H39 - (0.003*$F$18+0.005))</f>
        <v>0.10205817697415076</v>
      </c>
      <c r="J39" s="17">
        <f>IF(0.05 * H39 &gt; (0.003*$F$18+0.005), H39 + 0.05 *I39, H39 + (0.003*$F$18+0.005))</f>
        <v>0.11253256882149781</v>
      </c>
      <c r="K39" s="21"/>
    </row>
    <row r="41" spans="7:12" x14ac:dyDescent="0.2">
      <c r="G41" s="24">
        <f>G39+2</f>
        <v>39</v>
      </c>
      <c r="H41" s="21">
        <f>'3-12'!M21</f>
        <v>9.2987724227036189E-2</v>
      </c>
      <c r="I41" s="17">
        <f>IF(0.05 * H41 &gt; (0.003*$F$18+0.005), H41 - 0.05 *H41, H41 - (0.003*$F$18+0.005))</f>
        <v>8.7987724227036185E-2</v>
      </c>
      <c r="J41" s="17">
        <f>IF(0.05 * H41 &gt; (0.003*$F$18+0.005), H41 + 0.05 *I41, H41 + (0.003*$F$18+0.005))</f>
        <v>9.7987724227036194E-2</v>
      </c>
      <c r="K41" s="21"/>
    </row>
  </sheetData>
  <conditionalFormatting sqref="L5 L7 L9 L11 L13 L15:L19 L21 L23 L25:L27 L29 L31:L33">
    <cfRule type="cellIs" dxfId="51" priority="10" operator="equal">
      <formula>"Fail"</formula>
    </cfRule>
    <cfRule type="cellIs" dxfId="50" priority="11" operator="equal">
      <formula>"PASS"</formula>
    </cfRule>
    <cfRule type="cellIs" dxfId="49" priority="12" operator="equal">
      <formula>"Fail"</formula>
    </cfRule>
    <cfRule type="cellIs" dxfId="48" priority="13" operator="equal">
      <formula>"""Fail"""</formula>
    </cfRule>
  </conditionalFormatting>
  <conditionalFormatting sqref="M5 M7 M9 M11 M13 M15:M28">
    <cfRule type="cellIs" dxfId="47" priority="8" operator="greaterThan">
      <formula>100</formula>
    </cfRule>
    <cfRule type="cellIs" dxfId="46" priority="9" operator="greaterThan">
      <formula>100</formula>
    </cfRule>
  </conditionalFormatting>
  <conditionalFormatting sqref="O3">
    <cfRule type="cellIs" dxfId="45" priority="1" operator="greaterThan">
      <formula>O6</formula>
    </cfRule>
    <cfRule type="cellIs" dxfId="44" priority="3" operator="greaterThan">
      <formula>"G28"</formula>
    </cfRule>
    <cfRule type="cellIs" dxfId="43" priority="5" operator="greaterThan">
      <formula>O3</formula>
    </cfRule>
    <cfRule type="cellIs" dxfId="42" priority="6" operator="greaterThan">
      <formula>P6</formula>
    </cfRule>
    <cfRule type="cellIs" dxfId="41" priority="7" operator="greaterThan">
      <formula>O6</formula>
    </cfRule>
  </conditionalFormatting>
  <conditionalFormatting sqref="P3">
    <cfRule type="cellIs" dxfId="40" priority="2" operator="greaterThan">
      <formula>P6</formula>
    </cfRule>
    <cfRule type="cellIs" dxfId="39" priority="4" operator="greaterThan">
      <formula>+P6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8"/>
  <sheetViews>
    <sheetView workbookViewId="0"/>
  </sheetViews>
  <sheetFormatPr defaultRowHeight="12.75" x14ac:dyDescent="0.2"/>
  <cols>
    <col min="6" max="6" width="22" customWidth="1"/>
    <col min="7" max="7" width="11.7109375" customWidth="1"/>
  </cols>
  <sheetData>
    <row r="1" spans="1:13" ht="21.75" customHeight="1" x14ac:dyDescent="0.25">
      <c r="A1" s="54" t="s">
        <v>92</v>
      </c>
    </row>
    <row r="2" spans="1:13" x14ac:dyDescent="0.2">
      <c r="G2" s="32" t="s">
        <v>37</v>
      </c>
      <c r="H2" s="20" t="s">
        <v>35</v>
      </c>
      <c r="I2" s="20" t="s">
        <v>34</v>
      </c>
      <c r="J2" s="20" t="s">
        <v>33</v>
      </c>
      <c r="K2" s="20" t="s">
        <v>45</v>
      </c>
      <c r="L2" s="20" t="s">
        <v>77</v>
      </c>
      <c r="M2" s="20" t="s">
        <v>85</v>
      </c>
    </row>
    <row r="3" spans="1:13" x14ac:dyDescent="0.2">
      <c r="G3" s="24">
        <v>1</v>
      </c>
      <c r="H3" s="21">
        <f>'3-12'!M2</f>
        <v>28.576935384914712</v>
      </c>
      <c r="I3" s="72" t="s">
        <v>36</v>
      </c>
      <c r="J3" s="72"/>
      <c r="K3" s="21"/>
      <c r="M3" s="20" t="s">
        <v>86</v>
      </c>
    </row>
    <row r="4" spans="1:13" x14ac:dyDescent="0.2">
      <c r="G4" s="24">
        <f>G3+2</f>
        <v>3</v>
      </c>
      <c r="H4" s="21">
        <f>'3-12'!M3</f>
        <v>0.86641276681283852</v>
      </c>
      <c r="I4" s="17">
        <f t="shared" ref="I4:I22" si="0">IF(0.05 * H4 &gt; (0.003*$F$18+0.005), H4 - 0.05 *H4, H4 - (0.003*$F$18+0.005))</f>
        <v>0.82309212847219659</v>
      </c>
      <c r="J4" s="17">
        <f t="shared" ref="J4:J22" si="1">IF(0.05 * H4 &gt; (0.003*$F$18+0.005), H4 + 0.05 *I4, H4 + (0.003*$F$18+0.005))</f>
        <v>0.90756737323644832</v>
      </c>
      <c r="K4" s="21">
        <f>'3-12'!T30</f>
        <v>9.186668528053163</v>
      </c>
      <c r="L4" s="53" t="str">
        <f>IF(K4&gt;H4," PASS", "Fail")</f>
        <v xml:space="preserve"> PASS</v>
      </c>
      <c r="M4" s="55">
        <f>100*H4/K4</f>
        <v>9.4311965667106588</v>
      </c>
    </row>
    <row r="5" spans="1:13" x14ac:dyDescent="0.2">
      <c r="G5" s="24">
        <f t="shared" ref="G5:G22" si="2">G4+2</f>
        <v>5</v>
      </c>
      <c r="H5" s="21">
        <f>'3-12'!M4</f>
        <v>0.91535347086699115</v>
      </c>
      <c r="I5" s="17">
        <f t="shared" si="0"/>
        <v>0.86958579732364161</v>
      </c>
      <c r="J5" s="17">
        <f t="shared" si="1"/>
        <v>0.95883276073317325</v>
      </c>
      <c r="K5" s="21">
        <f>'3-12'!T32</f>
        <v>3.0622228426843878</v>
      </c>
      <c r="L5" s="53" t="str">
        <f t="shared" ref="L5:L9" si="3">IF(K5&gt;H5," PASS", "Fail")</f>
        <v xml:space="preserve"> PASS</v>
      </c>
      <c r="M5" s="55">
        <f t="shared" ref="M5:M9" si="4">100*H5/K5</f>
        <v>29.89179814440217</v>
      </c>
    </row>
    <row r="6" spans="1:13" x14ac:dyDescent="0.2">
      <c r="G6" s="24">
        <f t="shared" si="2"/>
        <v>7</v>
      </c>
      <c r="H6" s="21">
        <f>'3-12'!M5</f>
        <v>0.53927564269278594</v>
      </c>
      <c r="I6" s="17">
        <f t="shared" si="0"/>
        <v>0.51231186055814659</v>
      </c>
      <c r="J6" s="17">
        <f t="shared" si="1"/>
        <v>0.56489123572069322</v>
      </c>
      <c r="K6" s="21">
        <f>'3-12'!T34</f>
        <v>2.0605611651708031</v>
      </c>
      <c r="L6" s="53" t="str">
        <f t="shared" si="3"/>
        <v xml:space="preserve"> PASS</v>
      </c>
      <c r="M6" s="55">
        <f t="shared" si="4"/>
        <v>26.171299925866773</v>
      </c>
    </row>
    <row r="7" spans="1:13" x14ac:dyDescent="0.2">
      <c r="G7" s="24">
        <f t="shared" si="2"/>
        <v>9</v>
      </c>
      <c r="H7" s="21">
        <f>'3-12'!M6</f>
        <v>3.0088026543247361E-2</v>
      </c>
      <c r="I7" s="17">
        <f t="shared" si="0"/>
        <v>2.508802654324736E-2</v>
      </c>
      <c r="J7" s="17">
        <f t="shared" si="1"/>
        <v>3.5088026543247358E-2</v>
      </c>
      <c r="K7" s="21">
        <f>'3-12'!T36</f>
        <v>0.88718605722631805</v>
      </c>
      <c r="L7" s="53" t="str">
        <f t="shared" si="3"/>
        <v xml:space="preserve"> PASS</v>
      </c>
      <c r="M7" s="55">
        <f t="shared" si="4"/>
        <v>3.391399842025697</v>
      </c>
    </row>
    <row r="8" spans="1:13" x14ac:dyDescent="0.2">
      <c r="G8" s="24">
        <f t="shared" si="2"/>
        <v>11</v>
      </c>
      <c r="H8" s="21">
        <f>'3-12'!M7</f>
        <v>0.31979476704057819</v>
      </c>
      <c r="I8" s="17">
        <f t="shared" si="0"/>
        <v>0.30380502868854931</v>
      </c>
      <c r="J8" s="17">
        <f t="shared" si="1"/>
        <v>0.33498501847500567</v>
      </c>
      <c r="K8" s="21">
        <f>'3-12'!T38</f>
        <v>0.88718605722631805</v>
      </c>
      <c r="L8" s="53" t="str">
        <f t="shared" si="3"/>
        <v xml:space="preserve"> PASS</v>
      </c>
      <c r="M8" s="55">
        <f t="shared" si="4"/>
        <v>36.045964027024795</v>
      </c>
    </row>
    <row r="9" spans="1:13" x14ac:dyDescent="0.2">
      <c r="G9" s="24">
        <f t="shared" si="2"/>
        <v>13</v>
      </c>
      <c r="H9" s="21">
        <f>'3-12'!M8</f>
        <v>0.32049626925986008</v>
      </c>
      <c r="I9" s="17">
        <f t="shared" si="0"/>
        <v>0.30447145579686707</v>
      </c>
      <c r="J9" s="17">
        <f t="shared" si="1"/>
        <v>0.33571984204970345</v>
      </c>
      <c r="K9" s="21">
        <f>'3-12'!T40</f>
        <v>0.57237810143633416</v>
      </c>
      <c r="L9" s="53" t="str">
        <f t="shared" si="3"/>
        <v xml:space="preserve"> PASS</v>
      </c>
      <c r="M9" s="55">
        <f t="shared" si="4"/>
        <v>55.99380347633879</v>
      </c>
    </row>
    <row r="10" spans="1:13" x14ac:dyDescent="0.2">
      <c r="G10" s="24">
        <f t="shared" si="2"/>
        <v>15</v>
      </c>
      <c r="H10" s="21">
        <f>'3-12'!M9</f>
        <v>8.0730713376544319E-2</v>
      </c>
      <c r="I10" s="17">
        <f t="shared" si="0"/>
        <v>7.5730713376544315E-2</v>
      </c>
      <c r="J10" s="17">
        <f t="shared" si="1"/>
        <v>8.5730713376544324E-2</v>
      </c>
      <c r="K10" s="21"/>
      <c r="L10" s="53"/>
      <c r="M10" s="55"/>
    </row>
    <row r="11" spans="1:13" x14ac:dyDescent="0.2">
      <c r="G11" s="24">
        <f t="shared" si="2"/>
        <v>17</v>
      </c>
      <c r="H11" s="21">
        <f>'3-12'!M10</f>
        <v>0.1661321292757906</v>
      </c>
      <c r="I11" s="17">
        <f t="shared" si="0"/>
        <v>0.15782552281200107</v>
      </c>
      <c r="J11" s="17">
        <f t="shared" si="1"/>
        <v>0.17402340541639066</v>
      </c>
      <c r="K11" s="21"/>
      <c r="L11" s="53"/>
      <c r="M11" s="55"/>
    </row>
    <row r="12" spans="1:13" x14ac:dyDescent="0.2">
      <c r="G12" s="24">
        <f t="shared" si="2"/>
        <v>19</v>
      </c>
      <c r="H12" s="21">
        <f>'3-12'!M11</f>
        <v>0.22752499475527346</v>
      </c>
      <c r="I12" s="17">
        <f t="shared" si="0"/>
        <v>0.2161487450175098</v>
      </c>
      <c r="J12" s="17">
        <f t="shared" si="1"/>
        <v>0.23833243200614895</v>
      </c>
      <c r="K12" s="21"/>
      <c r="L12" s="53"/>
      <c r="M12" s="55"/>
    </row>
    <row r="13" spans="1:13" x14ac:dyDescent="0.2">
      <c r="G13" s="24">
        <f t="shared" si="2"/>
        <v>21</v>
      </c>
      <c r="H13" s="21">
        <f>'3-12'!M12</f>
        <v>9.4352171668690171E-2</v>
      </c>
      <c r="I13" s="17">
        <f t="shared" si="0"/>
        <v>8.9352171668690167E-2</v>
      </c>
      <c r="J13" s="17">
        <f t="shared" si="1"/>
        <v>9.9352171668690176E-2</v>
      </c>
      <c r="K13" s="21"/>
      <c r="L13" s="53"/>
      <c r="M13" s="55"/>
    </row>
    <row r="14" spans="1:13" x14ac:dyDescent="0.2">
      <c r="G14" s="24">
        <f t="shared" si="2"/>
        <v>23</v>
      </c>
      <c r="H14" s="21">
        <f>'3-12'!M13</f>
        <v>9.3449759705104857E-2</v>
      </c>
      <c r="I14" s="17">
        <f t="shared" si="0"/>
        <v>8.8449759705104852E-2</v>
      </c>
      <c r="J14" s="17">
        <f t="shared" si="1"/>
        <v>9.8449759705104861E-2</v>
      </c>
      <c r="K14" s="21"/>
      <c r="L14" s="53"/>
      <c r="M14" s="55"/>
    </row>
    <row r="15" spans="1:13" x14ac:dyDescent="0.2">
      <c r="G15" s="24">
        <f t="shared" si="2"/>
        <v>25</v>
      </c>
      <c r="H15" s="21">
        <f>'3-12'!M14</f>
        <v>0.17319478555179169</v>
      </c>
      <c r="I15" s="17">
        <f t="shared" si="0"/>
        <v>0.1645350462742021</v>
      </c>
      <c r="J15" s="17">
        <f t="shared" si="1"/>
        <v>0.1814215378655018</v>
      </c>
      <c r="K15" s="21"/>
      <c r="L15" s="53"/>
      <c r="M15" s="55"/>
    </row>
    <row r="16" spans="1:13" x14ac:dyDescent="0.2">
      <c r="G16" s="24">
        <f t="shared" si="2"/>
        <v>27</v>
      </c>
      <c r="H16" s="21">
        <f>'3-12'!M15</f>
        <v>9.7436459612666698E-2</v>
      </c>
      <c r="I16" s="17">
        <f t="shared" si="0"/>
        <v>9.2436459612666694E-2</v>
      </c>
      <c r="J16" s="17">
        <f t="shared" si="1"/>
        <v>0.1024364596126667</v>
      </c>
      <c r="K16" s="21"/>
      <c r="L16" s="53"/>
      <c r="M16" s="55"/>
    </row>
    <row r="17" spans="7:13" x14ac:dyDescent="0.2">
      <c r="G17" s="24">
        <f t="shared" si="2"/>
        <v>29</v>
      </c>
      <c r="H17" s="21">
        <f>'3-12'!M16</f>
        <v>5.0286641247107737E-2</v>
      </c>
      <c r="I17" s="17">
        <f t="shared" si="0"/>
        <v>4.528664124710774E-2</v>
      </c>
      <c r="J17" s="17">
        <f t="shared" si="1"/>
        <v>5.5286641247107735E-2</v>
      </c>
      <c r="K17" s="21"/>
      <c r="L17" s="53"/>
      <c r="M17" s="55"/>
    </row>
    <row r="18" spans="7:13" x14ac:dyDescent="0.2">
      <c r="G18" s="24">
        <f t="shared" si="2"/>
        <v>31</v>
      </c>
      <c r="H18" s="21">
        <f>'3-12'!M17</f>
        <v>0.13580670482416954</v>
      </c>
      <c r="I18" s="17">
        <f t="shared" si="0"/>
        <v>0.12901636958296106</v>
      </c>
      <c r="J18" s="17">
        <f t="shared" si="1"/>
        <v>0.14225752330331759</v>
      </c>
      <c r="K18" s="21"/>
      <c r="L18" s="53"/>
      <c r="M18" s="55"/>
    </row>
    <row r="19" spans="7:13" x14ac:dyDescent="0.2">
      <c r="G19" s="24">
        <f t="shared" si="2"/>
        <v>33</v>
      </c>
      <c r="H19" s="21">
        <f>'3-12'!M18</f>
        <v>9.6330468825575125E-2</v>
      </c>
      <c r="I19" s="17">
        <f t="shared" si="0"/>
        <v>9.133046882557512E-2</v>
      </c>
      <c r="J19" s="17">
        <f t="shared" si="1"/>
        <v>0.10133046882557513</v>
      </c>
      <c r="K19" s="21"/>
      <c r="L19" s="53"/>
      <c r="M19" s="55"/>
    </row>
    <row r="20" spans="7:13" x14ac:dyDescent="0.2">
      <c r="G20" s="24">
        <f t="shared" si="2"/>
        <v>35</v>
      </c>
      <c r="H20" s="21">
        <f>'3-12'!M19</f>
        <v>2.1712050781100244E-2</v>
      </c>
      <c r="I20" s="17">
        <f t="shared" si="0"/>
        <v>1.6712050781100243E-2</v>
      </c>
      <c r="J20" s="17">
        <f t="shared" si="1"/>
        <v>2.6712050781100245E-2</v>
      </c>
      <c r="K20" s="21"/>
      <c r="L20" s="53"/>
      <c r="M20" s="55"/>
    </row>
    <row r="21" spans="7:13" x14ac:dyDescent="0.2">
      <c r="G21" s="24">
        <f t="shared" si="2"/>
        <v>37</v>
      </c>
      <c r="H21" s="21">
        <f>'3-12'!M20</f>
        <v>0.10742965997279028</v>
      </c>
      <c r="I21" s="17">
        <f t="shared" si="0"/>
        <v>0.10205817697415076</v>
      </c>
      <c r="J21" s="17">
        <f t="shared" si="1"/>
        <v>0.11253256882149781</v>
      </c>
      <c r="K21" s="21"/>
      <c r="L21" s="53"/>
      <c r="M21" s="55"/>
    </row>
    <row r="22" spans="7:13" x14ac:dyDescent="0.2">
      <c r="G22" s="24">
        <f t="shared" si="2"/>
        <v>39</v>
      </c>
      <c r="H22" s="21">
        <f>'3-12'!M21</f>
        <v>9.2987724227036189E-2</v>
      </c>
      <c r="I22" s="17">
        <f t="shared" si="0"/>
        <v>8.7987724227036185E-2</v>
      </c>
      <c r="J22" s="17">
        <f t="shared" si="1"/>
        <v>9.7987724227036194E-2</v>
      </c>
      <c r="K22" s="21"/>
      <c r="L22" s="53"/>
      <c r="M22" s="55"/>
    </row>
    <row r="24" spans="7:13" x14ac:dyDescent="0.2">
      <c r="G24" s="20" t="s">
        <v>30</v>
      </c>
      <c r="H24" s="20" t="s">
        <v>87</v>
      </c>
    </row>
    <row r="25" spans="7:13" x14ac:dyDescent="0.2">
      <c r="G25" s="58">
        <f>'3-12'!F15</f>
        <v>5.2751618309447101</v>
      </c>
      <c r="H25" s="21">
        <f>'3-12'!F17</f>
        <v>7.5563869148456622</v>
      </c>
    </row>
    <row r="27" spans="7:13" x14ac:dyDescent="0.2">
      <c r="G27" s="56" t="s">
        <v>88</v>
      </c>
      <c r="H27" s="56"/>
    </row>
    <row r="28" spans="7:13" x14ac:dyDescent="0.2">
      <c r="G28" s="57">
        <f>'3-12'!I15</f>
        <v>13</v>
      </c>
      <c r="H28" s="57">
        <f>'3-12'!I17</f>
        <v>22</v>
      </c>
    </row>
  </sheetData>
  <mergeCells count="1">
    <mergeCell ref="I3:J3"/>
  </mergeCells>
  <conditionalFormatting sqref="L4:L22">
    <cfRule type="cellIs" dxfId="38" priority="10" operator="equal">
      <formula>"Fail"</formula>
    </cfRule>
    <cfRule type="cellIs" dxfId="37" priority="11" operator="equal">
      <formula>"PASS"</formula>
    </cfRule>
    <cfRule type="cellIs" dxfId="36" priority="12" operator="equal">
      <formula>"Fail"</formula>
    </cfRule>
    <cfRule type="cellIs" dxfId="35" priority="13" operator="equal">
      <formula>"""Fail"""</formula>
    </cfRule>
  </conditionalFormatting>
  <conditionalFormatting sqref="M4:M22">
    <cfRule type="cellIs" dxfId="34" priority="8" operator="greaterThan">
      <formula>100</formula>
    </cfRule>
    <cfRule type="cellIs" dxfId="33" priority="9" operator="greaterThan">
      <formula>100</formula>
    </cfRule>
  </conditionalFormatting>
  <conditionalFormatting sqref="G25">
    <cfRule type="cellIs" dxfId="32" priority="3" operator="greaterThan">
      <formula>G28</formula>
    </cfRule>
    <cfRule type="cellIs" dxfId="31" priority="4" operator="greaterThan">
      <formula>"G28"</formula>
    </cfRule>
    <cfRule type="cellIs" dxfId="30" priority="5" operator="greaterThan">
      <formula>G25</formula>
    </cfRule>
    <cfRule type="cellIs" dxfId="29" priority="6" operator="greaterThan">
      <formula>H28</formula>
    </cfRule>
    <cfRule type="cellIs" dxfId="28" priority="7" operator="greaterThan">
      <formula>G28</formula>
    </cfRule>
  </conditionalFormatting>
  <conditionalFormatting sqref="H25">
    <cfRule type="cellIs" dxfId="27" priority="1" operator="greaterThan">
      <formula>H28</formula>
    </cfRule>
    <cfRule type="cellIs" dxfId="26" priority="2" operator="greaterThan">
      <formula>+H28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8"/>
  <sheetViews>
    <sheetView topLeftCell="A2" zoomScaleNormal="100" workbookViewId="0"/>
  </sheetViews>
  <sheetFormatPr defaultRowHeight="12.75" x14ac:dyDescent="0.2"/>
  <cols>
    <col min="6" max="6" width="21.7109375" customWidth="1"/>
    <col min="7" max="7" width="12" customWidth="1"/>
  </cols>
  <sheetData>
    <row r="1" spans="1:13" ht="21" customHeight="1" x14ac:dyDescent="0.25">
      <c r="A1" s="54" t="s">
        <v>90</v>
      </c>
    </row>
    <row r="2" spans="1:13" x14ac:dyDescent="0.2">
      <c r="G2" s="32" t="s">
        <v>37</v>
      </c>
      <c r="H2" s="20" t="s">
        <v>35</v>
      </c>
      <c r="I2" s="20" t="s">
        <v>34</v>
      </c>
      <c r="J2" s="20" t="s">
        <v>33</v>
      </c>
      <c r="K2" s="20" t="s">
        <v>45</v>
      </c>
      <c r="L2" s="20" t="s">
        <v>77</v>
      </c>
      <c r="M2" s="20" t="s">
        <v>85</v>
      </c>
    </row>
    <row r="3" spans="1:13" x14ac:dyDescent="0.2">
      <c r="G3" s="24">
        <v>1</v>
      </c>
      <c r="H3" s="21">
        <f>'3-12'!M2</f>
        <v>28.576935384914712</v>
      </c>
      <c r="I3" s="72" t="s">
        <v>36</v>
      </c>
      <c r="J3" s="72"/>
      <c r="K3" s="21"/>
      <c r="M3" s="20" t="s">
        <v>86</v>
      </c>
    </row>
    <row r="4" spans="1:13" x14ac:dyDescent="0.2">
      <c r="G4" s="24">
        <f>G3+2</f>
        <v>3</v>
      </c>
      <c r="H4" s="21">
        <f>'3-12'!M3</f>
        <v>0.86641276681283852</v>
      </c>
      <c r="I4" s="17">
        <f t="shared" ref="I4:I22" si="0">IF(0.05 * H4 &gt; (0.003*$F$18+0.005), H4 - 0.05 *H4, H4 - (0.003*$F$18+0.005))</f>
        <v>0.82309212847219659</v>
      </c>
      <c r="J4" s="17">
        <f t="shared" ref="J4:J22" si="1">IF(0.05 * H4 &gt; (0.003*$F$18+0.005), H4 + 0.05 *I4, H4 + (0.003*$F$18+0.005))</f>
        <v>0.90756737323644832</v>
      </c>
      <c r="K4" s="21">
        <f>'3-12'!U30</f>
        <v>9.186668528053163</v>
      </c>
      <c r="L4" s="53" t="str">
        <f>IF(K4&gt;H4," PASS", "Fail")</f>
        <v xml:space="preserve"> PASS</v>
      </c>
      <c r="M4" s="55">
        <f>100*H4/K4</f>
        <v>9.4311965667106588</v>
      </c>
    </row>
    <row r="5" spans="1:13" x14ac:dyDescent="0.2">
      <c r="G5" s="24">
        <f t="shared" ref="G5:G22" si="2">G4+2</f>
        <v>5</v>
      </c>
      <c r="H5" s="21">
        <f>'3-12'!M4</f>
        <v>0.91535347086699115</v>
      </c>
      <c r="I5" s="17">
        <f t="shared" si="0"/>
        <v>0.86958579732364161</v>
      </c>
      <c r="J5" s="17">
        <f t="shared" si="1"/>
        <v>0.95883276073317325</v>
      </c>
      <c r="K5" s="21">
        <f>'3-12'!U32</f>
        <v>3.0622228426843878</v>
      </c>
      <c r="L5" s="53" t="str">
        <f t="shared" ref="L5:L9" si="3">IF(K5&gt;H5," PASS", "Fail")</f>
        <v xml:space="preserve"> PASS</v>
      </c>
      <c r="M5" s="55">
        <f t="shared" ref="M5:M9" si="4">100*H5/K5</f>
        <v>29.89179814440217</v>
      </c>
    </row>
    <row r="6" spans="1:13" x14ac:dyDescent="0.2">
      <c r="G6" s="24">
        <f t="shared" si="2"/>
        <v>7</v>
      </c>
      <c r="H6" s="21">
        <f>'3-12'!M5</f>
        <v>0.53927564269278594</v>
      </c>
      <c r="I6" s="17">
        <f t="shared" si="0"/>
        <v>0.51231186055814659</v>
      </c>
      <c r="J6" s="17">
        <f t="shared" si="1"/>
        <v>0.56489123572069322</v>
      </c>
      <c r="K6" s="21">
        <f>'3-12'!U34</f>
        <v>2.0605611651708031</v>
      </c>
      <c r="L6" s="53" t="str">
        <f t="shared" si="3"/>
        <v xml:space="preserve"> PASS</v>
      </c>
      <c r="M6" s="55">
        <f t="shared" si="4"/>
        <v>26.171299925866773</v>
      </c>
    </row>
    <row r="7" spans="1:13" x14ac:dyDescent="0.2">
      <c r="G7" s="24">
        <f t="shared" si="2"/>
        <v>9</v>
      </c>
      <c r="H7" s="21">
        <f>'3-12'!M6</f>
        <v>3.0088026543247361E-2</v>
      </c>
      <c r="I7" s="17">
        <f t="shared" si="0"/>
        <v>2.508802654324736E-2</v>
      </c>
      <c r="J7" s="17">
        <f t="shared" si="1"/>
        <v>3.5088026543247358E-2</v>
      </c>
      <c r="K7" s="21">
        <f>'3-12'!U36</f>
        <v>0.88718605722631805</v>
      </c>
      <c r="L7" s="53" t="str">
        <f t="shared" si="3"/>
        <v xml:space="preserve"> PASS</v>
      </c>
      <c r="M7" s="55">
        <f t="shared" si="4"/>
        <v>3.391399842025697</v>
      </c>
    </row>
    <row r="8" spans="1:13" x14ac:dyDescent="0.2">
      <c r="G8" s="24">
        <f t="shared" si="2"/>
        <v>11</v>
      </c>
      <c r="H8" s="21">
        <f>'3-12'!M7</f>
        <v>0.31979476704057819</v>
      </c>
      <c r="I8" s="17">
        <f t="shared" si="0"/>
        <v>0.30380502868854931</v>
      </c>
      <c r="J8" s="17">
        <f t="shared" si="1"/>
        <v>0.33498501847500567</v>
      </c>
      <c r="K8" s="21">
        <f>'3-12'!U38</f>
        <v>0.88718605722631805</v>
      </c>
      <c r="L8" s="53" t="str">
        <f t="shared" si="3"/>
        <v xml:space="preserve"> PASS</v>
      </c>
      <c r="M8" s="55">
        <f t="shared" si="4"/>
        <v>36.045964027024795</v>
      </c>
    </row>
    <row r="9" spans="1:13" x14ac:dyDescent="0.2">
      <c r="G9" s="24">
        <f t="shared" si="2"/>
        <v>13</v>
      </c>
      <c r="H9" s="21">
        <f>'3-12'!M8</f>
        <v>0.32049626925986008</v>
      </c>
      <c r="I9" s="17">
        <f t="shared" si="0"/>
        <v>0.30447145579686707</v>
      </c>
      <c r="J9" s="17">
        <f t="shared" si="1"/>
        <v>0.33571984204970345</v>
      </c>
      <c r="K9" s="21">
        <f>'3-12'!U40</f>
        <v>0.57237810143633416</v>
      </c>
      <c r="L9" s="53" t="str">
        <f t="shared" si="3"/>
        <v xml:space="preserve"> PASS</v>
      </c>
      <c r="M9" s="55">
        <f t="shared" si="4"/>
        <v>55.99380347633879</v>
      </c>
    </row>
    <row r="10" spans="1:13" x14ac:dyDescent="0.2">
      <c r="G10" s="24">
        <f t="shared" si="2"/>
        <v>15</v>
      </c>
      <c r="H10" s="21">
        <f>'3-12'!M9</f>
        <v>8.0730713376544319E-2</v>
      </c>
      <c r="I10" s="17">
        <f t="shared" si="0"/>
        <v>7.5730713376544315E-2</v>
      </c>
      <c r="J10" s="17">
        <f t="shared" si="1"/>
        <v>8.5730713376544324E-2</v>
      </c>
      <c r="K10" s="21"/>
      <c r="L10" s="53"/>
      <c r="M10" s="55"/>
    </row>
    <row r="11" spans="1:13" x14ac:dyDescent="0.2">
      <c r="G11" s="24">
        <f t="shared" si="2"/>
        <v>17</v>
      </c>
      <c r="H11" s="21">
        <f>'3-12'!M10</f>
        <v>0.1661321292757906</v>
      </c>
      <c r="I11" s="17">
        <f t="shared" si="0"/>
        <v>0.15782552281200107</v>
      </c>
      <c r="J11" s="17">
        <f t="shared" si="1"/>
        <v>0.17402340541639066</v>
      </c>
      <c r="K11" s="21"/>
      <c r="L11" s="53"/>
      <c r="M11" s="55"/>
    </row>
    <row r="12" spans="1:13" x14ac:dyDescent="0.2">
      <c r="G12" s="24">
        <f t="shared" si="2"/>
        <v>19</v>
      </c>
      <c r="H12" s="21">
        <f>'3-12'!M11</f>
        <v>0.22752499475527346</v>
      </c>
      <c r="I12" s="17">
        <f t="shared" si="0"/>
        <v>0.2161487450175098</v>
      </c>
      <c r="J12" s="17">
        <f t="shared" si="1"/>
        <v>0.23833243200614895</v>
      </c>
      <c r="K12" s="21"/>
      <c r="L12" s="53"/>
      <c r="M12" s="55"/>
    </row>
    <row r="13" spans="1:13" x14ac:dyDescent="0.2">
      <c r="G13" s="24">
        <f t="shared" si="2"/>
        <v>21</v>
      </c>
      <c r="H13" s="21">
        <f>'3-12'!M12</f>
        <v>9.4352171668690171E-2</v>
      </c>
      <c r="I13" s="17">
        <f t="shared" si="0"/>
        <v>8.9352171668690167E-2</v>
      </c>
      <c r="J13" s="17">
        <f t="shared" si="1"/>
        <v>9.9352171668690176E-2</v>
      </c>
      <c r="K13" s="21"/>
      <c r="L13" s="53"/>
      <c r="M13" s="55"/>
    </row>
    <row r="14" spans="1:13" x14ac:dyDescent="0.2">
      <c r="G14" s="24">
        <f t="shared" si="2"/>
        <v>23</v>
      </c>
      <c r="H14" s="21">
        <f>'3-12'!M13</f>
        <v>9.3449759705104857E-2</v>
      </c>
      <c r="I14" s="17">
        <f t="shared" si="0"/>
        <v>8.8449759705104852E-2</v>
      </c>
      <c r="J14" s="17">
        <f t="shared" si="1"/>
        <v>9.8449759705104861E-2</v>
      </c>
      <c r="K14" s="21"/>
      <c r="L14" s="53"/>
      <c r="M14" s="55"/>
    </row>
    <row r="15" spans="1:13" x14ac:dyDescent="0.2">
      <c r="G15" s="24">
        <f t="shared" si="2"/>
        <v>25</v>
      </c>
      <c r="H15" s="21">
        <f>'3-12'!M14</f>
        <v>0.17319478555179169</v>
      </c>
      <c r="I15" s="17">
        <f t="shared" si="0"/>
        <v>0.1645350462742021</v>
      </c>
      <c r="J15" s="17">
        <f t="shared" si="1"/>
        <v>0.1814215378655018</v>
      </c>
      <c r="K15" s="21"/>
      <c r="L15" s="53"/>
      <c r="M15" s="55"/>
    </row>
    <row r="16" spans="1:13" x14ac:dyDescent="0.2">
      <c r="G16" s="24">
        <f t="shared" si="2"/>
        <v>27</v>
      </c>
      <c r="H16" s="21">
        <f>'3-12'!M15</f>
        <v>9.7436459612666698E-2</v>
      </c>
      <c r="I16" s="17">
        <f t="shared" si="0"/>
        <v>9.2436459612666694E-2</v>
      </c>
      <c r="J16" s="17">
        <f t="shared" si="1"/>
        <v>0.1024364596126667</v>
      </c>
      <c r="K16" s="21"/>
      <c r="L16" s="53"/>
      <c r="M16" s="55"/>
    </row>
    <row r="17" spans="7:13" x14ac:dyDescent="0.2">
      <c r="G17" s="24">
        <f t="shared" si="2"/>
        <v>29</v>
      </c>
      <c r="H17" s="21">
        <f>'3-12'!M16</f>
        <v>5.0286641247107737E-2</v>
      </c>
      <c r="I17" s="17">
        <f t="shared" si="0"/>
        <v>4.528664124710774E-2</v>
      </c>
      <c r="J17" s="17">
        <f t="shared" si="1"/>
        <v>5.5286641247107735E-2</v>
      </c>
      <c r="K17" s="21"/>
      <c r="L17" s="53"/>
      <c r="M17" s="55"/>
    </row>
    <row r="18" spans="7:13" x14ac:dyDescent="0.2">
      <c r="G18" s="24">
        <f t="shared" si="2"/>
        <v>31</v>
      </c>
      <c r="H18" s="21">
        <f>'3-12'!M17</f>
        <v>0.13580670482416954</v>
      </c>
      <c r="I18" s="17">
        <f t="shared" si="0"/>
        <v>0.12901636958296106</v>
      </c>
      <c r="J18" s="17">
        <f t="shared" si="1"/>
        <v>0.14225752330331759</v>
      </c>
      <c r="K18" s="21"/>
      <c r="L18" s="53"/>
      <c r="M18" s="55"/>
    </row>
    <row r="19" spans="7:13" x14ac:dyDescent="0.2">
      <c r="G19" s="24">
        <f t="shared" si="2"/>
        <v>33</v>
      </c>
      <c r="H19" s="21">
        <f>'3-12'!M18</f>
        <v>9.6330468825575125E-2</v>
      </c>
      <c r="I19" s="17">
        <f t="shared" si="0"/>
        <v>9.133046882557512E-2</v>
      </c>
      <c r="J19" s="17">
        <f t="shared" si="1"/>
        <v>0.10133046882557513</v>
      </c>
      <c r="K19" s="21"/>
      <c r="L19" s="53"/>
      <c r="M19" s="55"/>
    </row>
    <row r="20" spans="7:13" x14ac:dyDescent="0.2">
      <c r="G20" s="24">
        <f t="shared" si="2"/>
        <v>35</v>
      </c>
      <c r="H20" s="21">
        <f>'3-12'!M19</f>
        <v>2.1712050781100244E-2</v>
      </c>
      <c r="I20" s="17">
        <f t="shared" si="0"/>
        <v>1.6712050781100243E-2</v>
      </c>
      <c r="J20" s="17">
        <f t="shared" si="1"/>
        <v>2.6712050781100245E-2</v>
      </c>
      <c r="K20" s="21"/>
      <c r="L20" s="53"/>
      <c r="M20" s="55"/>
    </row>
    <row r="21" spans="7:13" x14ac:dyDescent="0.2">
      <c r="G21" s="24">
        <f t="shared" si="2"/>
        <v>37</v>
      </c>
      <c r="H21" s="21">
        <f>'3-12'!M20</f>
        <v>0.10742965997279028</v>
      </c>
      <c r="I21" s="17">
        <f t="shared" si="0"/>
        <v>0.10205817697415076</v>
      </c>
      <c r="J21" s="17">
        <f t="shared" si="1"/>
        <v>0.11253256882149781</v>
      </c>
      <c r="K21" s="21"/>
      <c r="L21" s="53"/>
      <c r="M21" s="55"/>
    </row>
    <row r="22" spans="7:13" x14ac:dyDescent="0.2">
      <c r="G22" s="24">
        <f t="shared" si="2"/>
        <v>39</v>
      </c>
      <c r="H22" s="21">
        <f>'3-12'!M21</f>
        <v>9.2987724227036189E-2</v>
      </c>
      <c r="I22" s="17">
        <f t="shared" si="0"/>
        <v>8.7987724227036185E-2</v>
      </c>
      <c r="J22" s="17">
        <f t="shared" si="1"/>
        <v>9.7987724227036194E-2</v>
      </c>
      <c r="K22" s="21"/>
      <c r="L22" s="53"/>
      <c r="M22" s="55"/>
    </row>
    <row r="24" spans="7:13" x14ac:dyDescent="0.2">
      <c r="G24" s="20" t="s">
        <v>30</v>
      </c>
      <c r="H24" s="20" t="s">
        <v>87</v>
      </c>
    </row>
    <row r="25" spans="7:13" x14ac:dyDescent="0.2">
      <c r="G25" s="58">
        <f>'3-12'!F15</f>
        <v>5.2751618309447101</v>
      </c>
      <c r="H25" s="21">
        <f>'3-12'!F17</f>
        <v>7.5563869148456622</v>
      </c>
    </row>
    <row r="27" spans="7:13" x14ac:dyDescent="0.2">
      <c r="G27" s="56" t="s">
        <v>88</v>
      </c>
      <c r="H27" s="56"/>
    </row>
    <row r="28" spans="7:13" x14ac:dyDescent="0.2">
      <c r="G28" s="57">
        <f>'3-12'!J15</f>
        <v>13</v>
      </c>
      <c r="H28" s="57">
        <f>'3-12'!J17</f>
        <v>48</v>
      </c>
    </row>
  </sheetData>
  <mergeCells count="1">
    <mergeCell ref="I3:J3"/>
  </mergeCells>
  <conditionalFormatting sqref="L4:L22">
    <cfRule type="cellIs" dxfId="25" priority="10" operator="equal">
      <formula>"Fail"</formula>
    </cfRule>
    <cfRule type="cellIs" dxfId="24" priority="11" operator="equal">
      <formula>"PASS"</formula>
    </cfRule>
    <cfRule type="cellIs" dxfId="23" priority="12" operator="equal">
      <formula>"Fail"</formula>
    </cfRule>
    <cfRule type="cellIs" dxfId="22" priority="13" operator="equal">
      <formula>"""Fail"""</formula>
    </cfRule>
  </conditionalFormatting>
  <conditionalFormatting sqref="M4:M22">
    <cfRule type="cellIs" dxfId="21" priority="8" operator="greaterThan">
      <formula>100</formula>
    </cfRule>
    <cfRule type="cellIs" dxfId="20" priority="9" operator="greaterThan">
      <formula>100</formula>
    </cfRule>
  </conditionalFormatting>
  <conditionalFormatting sqref="G25">
    <cfRule type="cellIs" dxfId="19" priority="3" operator="greaterThan">
      <formula>G28</formula>
    </cfRule>
    <cfRule type="cellIs" dxfId="18" priority="4" operator="greaterThan">
      <formula>"G28"</formula>
    </cfRule>
    <cfRule type="cellIs" dxfId="17" priority="5" operator="greaterThan">
      <formula>G25</formula>
    </cfRule>
    <cfRule type="cellIs" dxfId="16" priority="6" operator="greaterThan">
      <formula>H28</formula>
    </cfRule>
    <cfRule type="cellIs" dxfId="15" priority="7" operator="greaterThan">
      <formula>G28</formula>
    </cfRule>
  </conditionalFormatting>
  <conditionalFormatting sqref="H25">
    <cfRule type="cellIs" dxfId="14" priority="1" operator="greaterThan">
      <formula>H28</formula>
    </cfRule>
    <cfRule type="cellIs" dxfId="13" priority="2" operator="greaterThan">
      <formula>+H28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3-2</vt:lpstr>
      <vt:lpstr>3-12</vt:lpstr>
      <vt:lpstr>Class-A</vt:lpstr>
      <vt:lpstr>Class-B</vt:lpstr>
      <vt:lpstr>Class-C</vt:lpstr>
      <vt:lpstr>Class-D</vt:lpstr>
      <vt:lpstr>Table-2</vt:lpstr>
      <vt:lpstr>Table-3</vt:lpstr>
      <vt:lpstr>Table-4</vt:lpstr>
      <vt:lpstr>Table-5</vt:lpstr>
      <vt:lpstr>'3-2'!_Toc364672890</vt:lpstr>
    </vt:vector>
  </TitlesOfParts>
  <Company>CNS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IEC TR 61000-4-37 Protocol support</dc:title>
  <dc:creator>Mathieu van den Bergh</dc:creator>
  <cp:lastModifiedBy>18588</cp:lastModifiedBy>
  <dcterms:created xsi:type="dcterms:W3CDTF">1999-09-09T16:44:29Z</dcterms:created>
  <dcterms:modified xsi:type="dcterms:W3CDTF">2020-04-26T22:38:52Z</dcterms:modified>
  <cp:category>Harmonics Calibration &amp; Verification</cp:category>
</cp:coreProperties>
</file>